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'Sheet1'!$A$1:$I$125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<sst xmlns="http://schemas.openxmlformats.org/spreadsheetml/2006/main" count="216" uniqueCount="135">
  <si>
    <t>Name</t>
  </si>
  <si>
    <t>TOTAL YEAR PTS/SHOT</t>
  </si>
  <si>
    <t>TOTAL SCORE TIME</t>
  </si>
  <si>
    <t>TOTAL SHOTS</t>
  </si>
  <si>
    <t>CDP / MM</t>
  </si>
  <si>
    <t>Carl Brandsen</t>
  </si>
  <si>
    <t>CDP / UN</t>
  </si>
  <si>
    <t>Bruce Robinson</t>
  </si>
  <si>
    <t>Jason Dargis</t>
  </si>
  <si>
    <t>ESP / SS</t>
  </si>
  <si>
    <t>Tom Tiethoff</t>
  </si>
  <si>
    <t>ESP / MM</t>
  </si>
  <si>
    <t>John Byers</t>
  </si>
  <si>
    <t>ESP / NV</t>
  </si>
  <si>
    <t>Tina Tiethoff</t>
  </si>
  <si>
    <t>SSP / EX</t>
  </si>
  <si>
    <t>Mike Visser</t>
  </si>
  <si>
    <t>SSP / SS</t>
  </si>
  <si>
    <t>SSP / MM</t>
  </si>
  <si>
    <t>Mike Carey</t>
  </si>
  <si>
    <t>Billy Jo Demarest</t>
  </si>
  <si>
    <t>SSP / NV</t>
  </si>
  <si>
    <t>Paul Archer</t>
  </si>
  <si>
    <t>Rick Chaffee</t>
  </si>
  <si>
    <t>Christine Rivers</t>
  </si>
  <si>
    <t>Tamara Tiethoff</t>
  </si>
  <si>
    <t>CDP / SS</t>
  </si>
  <si>
    <t>Brad Sanders</t>
  </si>
  <si>
    <t>James Bauchman</t>
  </si>
  <si>
    <t>Jason Bechtel</t>
  </si>
  <si>
    <t>CLASSIFIER</t>
  </si>
  <si>
    <t>James Cross</t>
  </si>
  <si>
    <t>Ross Barkel</t>
  </si>
  <si>
    <t>Jesse Post</t>
  </si>
  <si>
    <t>Marty Rhoades</t>
  </si>
  <si>
    <t>Mike Johnson</t>
  </si>
  <si>
    <t>Chris Hollis</t>
  </si>
  <si>
    <t>Pat Bucher</t>
  </si>
  <si>
    <t>CDP / NV</t>
  </si>
  <si>
    <t>Michael Knes</t>
  </si>
  <si>
    <t>Brandon Everett</t>
  </si>
  <si>
    <t>Matt Jackson</t>
  </si>
  <si>
    <t>Andrew Thompson</t>
  </si>
  <si>
    <t>Michael Westra</t>
  </si>
  <si>
    <t>Laura Hemerling</t>
  </si>
  <si>
    <t>Brook Baragar</t>
  </si>
  <si>
    <t>Brad Rivard</t>
  </si>
  <si>
    <t>Dan Gipe</t>
  </si>
  <si>
    <t>David Gipe</t>
  </si>
  <si>
    <t>Jason Rainey</t>
  </si>
  <si>
    <t>Joshua Barnes</t>
  </si>
  <si>
    <t>Brad Plaat</t>
  </si>
  <si>
    <t>CDP / EX</t>
  </si>
  <si>
    <t>Bob Hann</t>
  </si>
  <si>
    <t>March 2011 Score</t>
  </si>
  <si>
    <t>March 2011 Shots</t>
  </si>
  <si>
    <t>April 2011 Score</t>
  </si>
  <si>
    <t>April 2011 Shots</t>
  </si>
  <si>
    <t>May 2011 Score</t>
  </si>
  <si>
    <t>May 2011 Shots</t>
  </si>
  <si>
    <t>June 2011 Score</t>
  </si>
  <si>
    <t>June 2011 Shots</t>
  </si>
  <si>
    <t>July 2011 Score</t>
  </si>
  <si>
    <t>July 2011 Shots</t>
  </si>
  <si>
    <t>August 2011 Score</t>
  </si>
  <si>
    <t>August 2011 Shots</t>
  </si>
  <si>
    <t>Septem 2011 Score</t>
  </si>
  <si>
    <t>Septem 2011 Shots</t>
  </si>
  <si>
    <t>October 2011 Score</t>
  </si>
  <si>
    <t>October 2011 Shots</t>
  </si>
  <si>
    <t>Mitch Causin</t>
  </si>
  <si>
    <t>David DeYoung</t>
  </si>
  <si>
    <t>Daniel McNulty</t>
  </si>
  <si>
    <t>Robert Woodhouse</t>
  </si>
  <si>
    <t>David Rataj</t>
  </si>
  <si>
    <t>Ann Rataj</t>
  </si>
  <si>
    <t>Jake Wedge</t>
  </si>
  <si>
    <t>Mike Baca</t>
  </si>
  <si>
    <t>Shannon Chada</t>
  </si>
  <si>
    <t>ESP / UN</t>
  </si>
  <si>
    <t>Ron Coville</t>
  </si>
  <si>
    <t>Larry Sandt</t>
  </si>
  <si>
    <t>Adam Conroy</t>
  </si>
  <si>
    <t>Rob Stokes</t>
  </si>
  <si>
    <t>Chris Leeder</t>
  </si>
  <si>
    <t>Bill Lyons</t>
  </si>
  <si>
    <t>SSP / UN</t>
  </si>
  <si>
    <t>Mark Sauline</t>
  </si>
  <si>
    <t>James Simmons</t>
  </si>
  <si>
    <t>Ron Vandenberg</t>
  </si>
  <si>
    <t>Aaron Newton</t>
  </si>
  <si>
    <t>Dave Smith</t>
  </si>
  <si>
    <t>Jeff Payne</t>
  </si>
  <si>
    <t>Jerry Leaf</t>
  </si>
  <si>
    <t>Jarrod Timmer</t>
  </si>
  <si>
    <t>Joe Arbutante</t>
  </si>
  <si>
    <t>James Dolson</t>
  </si>
  <si>
    <t>Matt McCann</t>
  </si>
  <si>
    <t>Burton Taylor II</t>
  </si>
  <si>
    <t>Tim Mohney</t>
  </si>
  <si>
    <t>Steve Pratt</t>
  </si>
  <si>
    <t>Nathan Kamp</t>
  </si>
  <si>
    <t>Mark Pine</t>
  </si>
  <si>
    <t>Doug Eugelbert</t>
  </si>
  <si>
    <t>James Criner</t>
  </si>
  <si>
    <t>Adam Schomaker</t>
  </si>
  <si>
    <t>Tim Nuttall</t>
  </si>
  <si>
    <t>Jack Perlstein</t>
  </si>
  <si>
    <t>Angela Thompson</t>
  </si>
  <si>
    <t>SSR / SS</t>
  </si>
  <si>
    <t>Mike Hasse</t>
  </si>
  <si>
    <t>Dan Williams</t>
  </si>
  <si>
    <t>Guenther Dittmer</t>
  </si>
  <si>
    <t>Matt Kendall</t>
  </si>
  <si>
    <t>Nick Lanning</t>
  </si>
  <si>
    <t>Chris Estkowski</t>
  </si>
  <si>
    <t>Kim Coville</t>
  </si>
  <si>
    <t>Kathy Estkowski</t>
  </si>
  <si>
    <t>SSP / MA</t>
  </si>
  <si>
    <t>Andrew Mecuwsen</t>
  </si>
  <si>
    <t>Chad Kirchoff</t>
  </si>
  <si>
    <t>Mike Seymore</t>
  </si>
  <si>
    <t>ESP / MA</t>
  </si>
  <si>
    <t>Steve Kamphuis</t>
  </si>
  <si>
    <t>David Hibschman</t>
  </si>
  <si>
    <t>Aaron Kamphuis</t>
  </si>
  <si>
    <t>M</t>
  </si>
  <si>
    <t xml:space="preserve"> </t>
  </si>
  <si>
    <t>Niles</t>
  </si>
  <si>
    <t>Rockfd</t>
  </si>
  <si>
    <t>CDP / MA</t>
  </si>
  <si>
    <t>IDPA EXPIRATION</t>
  </si>
  <si>
    <t>IDPA MEMBER</t>
  </si>
  <si>
    <t xml:space="preserve"> # of MATCHES</t>
  </si>
  <si>
    <t>UPDATED 9/6/11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</si>
</sst>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[$-409]dddd\,\ mmmm\ dd\,\ yyyy"/>
    <numFmt numFmtId="167" formatCode="[$-409]d\-mmm;@"/>
    <numFmt numFmtId="168" formatCode="[$-409]mmm\-yy;@"/>
    <numFmt numFmtId="169" formatCode="[$-409]mmmm\-yy;@"/>
    <numFmt numFmtId="170" formatCode="m/d/yy;@"/>
  </numFmts>
  <fonts count="46">
    <font>
      <sz val="10"/>
      <name val="Arial"/>
      <family val="0"/>
    </font>
    <font>
      <sz val="8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i/>
      <sz val="12"/>
      <name val="Arial Narrow"/>
      <family val="2"/>
    </font>
    <font>
      <b/>
      <sz val="9"/>
      <name val="Arial Narrow"/>
      <family val="2"/>
    </font>
    <font>
      <b/>
      <sz val="9"/>
      <color indexed="30"/>
      <name val="Arial Narrow"/>
      <family val="2"/>
    </font>
    <font>
      <b/>
      <sz val="9"/>
      <color indexed="10"/>
      <name val="Arial Narrow"/>
      <family val="2"/>
    </font>
    <font>
      <b/>
      <sz val="9"/>
      <color indexed="51"/>
      <name val="Arial Narrow"/>
      <family val="2"/>
    </font>
    <font>
      <sz val="9"/>
      <name val="Arial Narrow"/>
      <family val="2"/>
    </font>
    <font>
      <b/>
      <sz val="9"/>
      <color indexed="1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64" fontId="6" fillId="0" borderId="10" xfId="0" applyNumberFormat="1" applyFont="1" applyFill="1" applyBorder="1" applyAlignment="1" applyProtection="1">
      <alignment horizontal="center" wrapText="1"/>
      <protection locked="0"/>
    </xf>
    <xf numFmtId="164" fontId="2" fillId="0" borderId="10" xfId="0" applyNumberFormat="1" applyFont="1" applyFill="1" applyBorder="1" applyAlignment="1" applyProtection="1">
      <alignment horizontal="center" wrapText="1"/>
      <protection locked="0"/>
    </xf>
    <xf numFmtId="164" fontId="2" fillId="0" borderId="10" xfId="0" applyNumberFormat="1" applyFont="1" applyFill="1" applyBorder="1" applyAlignment="1" applyProtection="1">
      <alignment horizontal="center" textRotation="255" wrapText="1"/>
      <protection locked="0"/>
    </xf>
    <xf numFmtId="165" fontId="2" fillId="0" borderId="10" xfId="0" applyNumberFormat="1" applyFont="1" applyFill="1" applyBorder="1" applyAlignment="1" applyProtection="1">
      <alignment horizontal="center" wrapText="1"/>
      <protection/>
    </xf>
    <xf numFmtId="1" fontId="2" fillId="0" borderId="10" xfId="0" applyNumberFormat="1" applyFont="1" applyFill="1" applyBorder="1" applyAlignment="1" applyProtection="1">
      <alignment horizontal="center" wrapText="1"/>
      <protection/>
    </xf>
    <xf numFmtId="2" fontId="2" fillId="0" borderId="10" xfId="0" applyNumberFormat="1" applyFont="1" applyFill="1" applyBorder="1" applyAlignment="1" applyProtection="1">
      <alignment horizontal="center" wrapText="1"/>
      <protection/>
    </xf>
    <xf numFmtId="2" fontId="2" fillId="0" borderId="10" xfId="0" applyNumberFormat="1" applyFont="1" applyFill="1" applyBorder="1" applyAlignment="1" applyProtection="1">
      <alignment horizontal="center" wrapText="1"/>
      <protection locked="0"/>
    </xf>
    <xf numFmtId="0" fontId="2" fillId="0" borderId="10" xfId="0" applyNumberFormat="1" applyFont="1" applyFill="1" applyBorder="1" applyAlignment="1" applyProtection="1">
      <alignment horizontal="center" wrapText="1"/>
      <protection locked="0"/>
    </xf>
    <xf numFmtId="4" fontId="2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14" fontId="6" fillId="0" borderId="10" xfId="0" applyNumberFormat="1" applyFont="1" applyFill="1" applyBorder="1" applyAlignment="1" applyProtection="1">
      <alignment horizontal="center" wrapText="1"/>
      <protection locked="0"/>
    </xf>
    <xf numFmtId="14" fontId="2" fillId="0" borderId="10" xfId="0" applyNumberFormat="1" applyFont="1" applyFill="1" applyBorder="1" applyAlignment="1" applyProtection="1">
      <alignment horizontal="center" wrapText="1"/>
      <protection locked="0"/>
    </xf>
    <xf numFmtId="1" fontId="2" fillId="0" borderId="10" xfId="0" applyNumberFormat="1" applyFont="1" applyFill="1" applyBorder="1" applyAlignment="1" applyProtection="1">
      <alignment horizontal="center" wrapText="1"/>
      <protection locked="0"/>
    </xf>
    <xf numFmtId="4" fontId="3" fillId="0" borderId="10" xfId="0" applyNumberFormat="1" applyFont="1" applyFill="1" applyBorder="1" applyAlignment="1" applyProtection="1">
      <alignment horizontal="center" wrapText="1"/>
      <protection/>
    </xf>
    <xf numFmtId="1" fontId="3" fillId="0" borderId="10" xfId="0" applyNumberFormat="1" applyFont="1" applyFill="1" applyBorder="1" applyAlignment="1" applyProtection="1">
      <alignment horizontal="center" wrapText="1"/>
      <protection/>
    </xf>
    <xf numFmtId="165" fontId="3" fillId="0" borderId="10" xfId="0" applyNumberFormat="1" applyFont="1" applyFill="1" applyBorder="1" applyAlignment="1" applyProtection="1">
      <alignment horizontal="center" wrapText="1"/>
      <protection/>
    </xf>
    <xf numFmtId="164" fontId="7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 applyProtection="1">
      <alignment horizontal="center" wrapText="1"/>
      <protection/>
    </xf>
    <xf numFmtId="164" fontId="8" fillId="0" borderId="10" xfId="0" applyNumberFormat="1" applyFont="1" applyFill="1" applyBorder="1" applyAlignment="1" applyProtection="1">
      <alignment horizontal="center" wrapText="1"/>
      <protection locked="0"/>
    </xf>
    <xf numFmtId="164" fontId="9" fillId="0" borderId="10" xfId="0" applyNumberFormat="1" applyFont="1" applyFill="1" applyBorder="1" applyAlignment="1" applyProtection="1">
      <alignment horizontal="center" wrapText="1"/>
      <protection locked="0"/>
    </xf>
    <xf numFmtId="164" fontId="2" fillId="0" borderId="10" xfId="0" applyNumberFormat="1" applyFont="1" applyFill="1" applyBorder="1" applyAlignment="1" applyProtection="1">
      <alignment horizontal="left" wrapText="1"/>
      <protection locked="0"/>
    </xf>
    <xf numFmtId="2" fontId="5" fillId="0" borderId="10" xfId="0" applyNumberFormat="1" applyFont="1" applyFill="1" applyBorder="1" applyAlignment="1" applyProtection="1">
      <alignment horizontal="center" wrapText="1"/>
      <protection/>
    </xf>
    <xf numFmtId="164" fontId="10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left"/>
    </xf>
    <xf numFmtId="165" fontId="3" fillId="0" borderId="10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 horizontal="left" wrapText="1"/>
      <protection locked="0"/>
    </xf>
    <xf numFmtId="2" fontId="4" fillId="0" borderId="10" xfId="0" applyNumberFormat="1" applyFont="1" applyFill="1" applyBorder="1" applyAlignment="1" applyProtection="1">
      <alignment horizontal="center"/>
      <protection/>
    </xf>
    <xf numFmtId="164" fontId="11" fillId="0" borderId="10" xfId="0" applyNumberFormat="1" applyFont="1" applyFill="1" applyBorder="1" applyAlignment="1" applyProtection="1">
      <alignment horizontal="center" wrapText="1"/>
      <protection locked="0"/>
    </xf>
    <xf numFmtId="167" fontId="2" fillId="33" borderId="10" xfId="0" applyNumberFormat="1" applyFont="1" applyFill="1" applyBorder="1" applyAlignment="1" applyProtection="1">
      <alignment horizontal="center" textRotation="255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textRotation="255" wrapText="1"/>
      <protection locked="0"/>
    </xf>
    <xf numFmtId="165" fontId="2" fillId="33" borderId="10" xfId="0" applyNumberFormat="1" applyFont="1" applyFill="1" applyBorder="1" applyAlignment="1" applyProtection="1">
      <alignment horizontal="center" wrapText="1"/>
      <protection/>
    </xf>
    <xf numFmtId="2" fontId="2" fillId="33" borderId="10" xfId="0" applyNumberFormat="1" applyFont="1" applyFill="1" applyBorder="1" applyAlignment="1" applyProtection="1">
      <alignment horizontal="center" wrapText="1"/>
      <protection/>
    </xf>
    <xf numFmtId="1" fontId="2" fillId="33" borderId="10" xfId="0" applyNumberFormat="1" applyFont="1" applyFill="1" applyBorder="1" applyAlignment="1" applyProtection="1">
      <alignment horizontal="center" wrapText="1"/>
      <protection/>
    </xf>
    <xf numFmtId="167" fontId="3" fillId="33" borderId="1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 applyProtection="1">
      <alignment horizontal="center" wrapText="1"/>
      <protection/>
    </xf>
    <xf numFmtId="165" fontId="3" fillId="33" borderId="10" xfId="0" applyNumberFormat="1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167" fontId="3" fillId="33" borderId="10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center"/>
    </xf>
    <xf numFmtId="167" fontId="2" fillId="33" borderId="10" xfId="0" applyNumberFormat="1" applyFont="1" applyFill="1" applyBorder="1" applyAlignment="1" applyProtection="1">
      <alignment horizontal="left" wrapText="1"/>
      <protection locked="0"/>
    </xf>
    <xf numFmtId="0" fontId="2" fillId="33" borderId="10" xfId="0" applyNumberFormat="1" applyFont="1" applyFill="1" applyBorder="1" applyAlignment="1" applyProtection="1">
      <alignment horizontal="center" wrapText="1"/>
      <protection locked="0"/>
    </xf>
    <xf numFmtId="0" fontId="3" fillId="33" borderId="10" xfId="0" applyNumberFormat="1" applyFont="1" applyFill="1" applyBorder="1" applyAlignment="1" applyProtection="1">
      <alignment horizontal="center" wrapText="1"/>
      <protection locked="0"/>
    </xf>
    <xf numFmtId="167" fontId="3" fillId="33" borderId="10" xfId="0" applyNumberFormat="1" applyFont="1" applyFill="1" applyBorder="1" applyAlignment="1" applyProtection="1">
      <alignment horizontal="left" wrapText="1"/>
      <protection locked="0"/>
    </xf>
    <xf numFmtId="165" fontId="3" fillId="33" borderId="10" xfId="0" applyNumberFormat="1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 applyProtection="1">
      <alignment horizontal="center"/>
      <protection/>
    </xf>
    <xf numFmtId="16" fontId="3" fillId="0" borderId="10" xfId="0" applyNumberFormat="1" applyFont="1" applyFill="1" applyBorder="1" applyAlignment="1">
      <alignment horizontal="left"/>
    </xf>
    <xf numFmtId="170" fontId="2" fillId="0" borderId="10" xfId="0" applyNumberFormat="1" applyFont="1" applyFill="1" applyBorder="1" applyAlignment="1" applyProtection="1">
      <alignment horizontal="center" textRotation="255" wrapText="1"/>
      <protection locked="0"/>
    </xf>
    <xf numFmtId="170" fontId="3" fillId="0" borderId="10" xfId="0" applyNumberFormat="1" applyFont="1" applyFill="1" applyBorder="1" applyAlignment="1">
      <alignment horizontal="left"/>
    </xf>
    <xf numFmtId="170" fontId="3" fillId="0" borderId="10" xfId="0" applyNumberFormat="1" applyFont="1" applyFill="1" applyBorder="1" applyAlignment="1">
      <alignment horizontal="left" wrapText="1"/>
    </xf>
    <xf numFmtId="170" fontId="2" fillId="0" borderId="10" xfId="0" applyNumberFormat="1" applyFont="1" applyFill="1" applyBorder="1" applyAlignment="1" applyProtection="1">
      <alignment horizontal="left" wrapText="1"/>
      <protection locked="0"/>
    </xf>
    <xf numFmtId="170" fontId="3" fillId="34" borderId="10" xfId="0" applyNumberFormat="1" applyFont="1" applyFill="1" applyBorder="1" applyAlignment="1">
      <alignment horizontal="left"/>
    </xf>
    <xf numFmtId="170" fontId="3" fillId="34" borderId="10" xfId="0" applyNumberFormat="1" applyFont="1" applyFill="1" applyBorder="1" applyAlignment="1">
      <alignment horizontal="left" wrapText="1"/>
    </xf>
    <xf numFmtId="167" fontId="3" fillId="34" borderId="10" xfId="0" applyNumberFormat="1" applyFont="1" applyFill="1" applyBorder="1" applyAlignment="1">
      <alignment horizontal="left" wrapText="1"/>
    </xf>
    <xf numFmtId="167" fontId="3" fillId="34" borderId="10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164" fontId="3" fillId="34" borderId="10" xfId="0" applyNumberFormat="1" applyFont="1" applyFill="1" applyBorder="1" applyAlignment="1">
      <alignment horizontal="left"/>
    </xf>
    <xf numFmtId="168" fontId="3" fillId="34" borderId="10" xfId="0" applyNumberFormat="1" applyFont="1" applyFill="1" applyBorder="1" applyAlignment="1">
      <alignment horizontal="left"/>
    </xf>
    <xf numFmtId="170" fontId="3" fillId="34" borderId="10" xfId="0" applyNumberFormat="1" applyFont="1" applyFill="1" applyBorder="1" applyAlignment="1" applyProtection="1">
      <alignment horizontal="left" wrapText="1"/>
      <protection locked="0"/>
    </xf>
    <xf numFmtId="167" fontId="3" fillId="0" borderId="10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8"/>
  <sheetViews>
    <sheetView tabSelected="1" zoomScalePageLayoutView="0" workbookViewId="0" topLeftCell="A1">
      <pane xSplit="8" ySplit="1" topLeftCell="I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2" sqref="B2"/>
    </sheetView>
  </sheetViews>
  <sheetFormatPr defaultColWidth="7.28125" defaultRowHeight="21.75" customHeight="1"/>
  <cols>
    <col min="1" max="1" width="7.28125" style="32" customWidth="1"/>
    <col min="2" max="2" width="19.421875" style="33" customWidth="1"/>
    <col min="3" max="3" width="4.57421875" style="33" customWidth="1"/>
    <col min="4" max="4" width="9.28125" style="59" customWidth="1"/>
    <col min="5" max="5" width="7.28125" style="49" customWidth="1"/>
    <col min="6" max="6" width="7.28125" style="50" customWidth="1"/>
    <col min="7" max="7" width="8.57421875" style="55" customWidth="1"/>
    <col min="8" max="9" width="7.28125" style="56" customWidth="1"/>
    <col min="10" max="15" width="7.28125" style="22" customWidth="1"/>
    <col min="16" max="18" width="7.28125" style="10" customWidth="1"/>
    <col min="19" max="19" width="7.28125" style="24" customWidth="1"/>
    <col min="20" max="20" width="7.28125" style="10" customWidth="1"/>
    <col min="21" max="21" width="7.28125" style="24" customWidth="1"/>
    <col min="22" max="23" width="7.28125" style="10" customWidth="1"/>
    <col min="24" max="24" width="7.28125" style="23" customWidth="1"/>
    <col min="25" max="25" width="7.28125" style="10" customWidth="1"/>
    <col min="26" max="26" width="8.140625" style="35" customWidth="1"/>
    <col min="27" max="27" width="7.28125" style="22" customWidth="1"/>
    <col min="28" max="28" width="8.28125" style="34" customWidth="1"/>
    <col min="29" max="16384" width="7.28125" style="10" customWidth="1"/>
  </cols>
  <sheetData>
    <row r="1" spans="1:28" ht="159" customHeight="1">
      <c r="A1" s="1" t="s">
        <v>127</v>
      </c>
      <c r="B1" s="2" t="s">
        <v>0</v>
      </c>
      <c r="C1" s="3" t="s">
        <v>132</v>
      </c>
      <c r="D1" s="58" t="s">
        <v>131</v>
      </c>
      <c r="E1" s="39" t="s">
        <v>30</v>
      </c>
      <c r="F1" s="40" t="s">
        <v>133</v>
      </c>
      <c r="G1" s="41" t="s">
        <v>1</v>
      </c>
      <c r="H1" s="42" t="s">
        <v>2</v>
      </c>
      <c r="I1" s="43" t="s">
        <v>3</v>
      </c>
      <c r="J1" s="6" t="s">
        <v>54</v>
      </c>
      <c r="K1" s="6" t="s">
        <v>55</v>
      </c>
      <c r="L1" s="6" t="s">
        <v>56</v>
      </c>
      <c r="M1" s="6" t="s">
        <v>57</v>
      </c>
      <c r="N1" s="6" t="s">
        <v>58</v>
      </c>
      <c r="O1" s="6" t="s">
        <v>59</v>
      </c>
      <c r="P1" s="7" t="s">
        <v>60</v>
      </c>
      <c r="Q1" s="7" t="s">
        <v>61</v>
      </c>
      <c r="R1" s="7" t="s">
        <v>62</v>
      </c>
      <c r="S1" s="8" t="s">
        <v>63</v>
      </c>
      <c r="T1" s="7" t="s">
        <v>64</v>
      </c>
      <c r="U1" s="8" t="s">
        <v>65</v>
      </c>
      <c r="V1" s="7" t="s">
        <v>66</v>
      </c>
      <c r="W1" s="7" t="s">
        <v>67</v>
      </c>
      <c r="X1" s="7" t="s">
        <v>68</v>
      </c>
      <c r="Y1" s="7" t="s">
        <v>69</v>
      </c>
      <c r="Z1" s="9" t="s">
        <v>2</v>
      </c>
      <c r="AA1" s="6" t="s">
        <v>3</v>
      </c>
      <c r="AB1" s="4" t="s">
        <v>1</v>
      </c>
    </row>
    <row r="2" spans="1:28" ht="24.75" customHeight="1">
      <c r="A2" s="11"/>
      <c r="B2" s="12" t="s">
        <v>134</v>
      </c>
      <c r="C2" s="3"/>
      <c r="D2" s="58"/>
      <c r="E2" s="39"/>
      <c r="F2" s="40"/>
      <c r="G2" s="41"/>
      <c r="H2" s="42"/>
      <c r="I2" s="43"/>
      <c r="J2" s="6"/>
      <c r="K2" s="6"/>
      <c r="L2" s="6"/>
      <c r="M2" s="6"/>
      <c r="N2" s="6"/>
      <c r="O2" s="6"/>
      <c r="P2" s="7"/>
      <c r="Q2" s="7"/>
      <c r="R2" s="7"/>
      <c r="S2" s="8"/>
      <c r="T2" s="7"/>
      <c r="U2" s="8"/>
      <c r="V2" s="7"/>
      <c r="W2" s="7"/>
      <c r="X2" s="7"/>
      <c r="Y2" s="7"/>
      <c r="Z2" s="9"/>
      <c r="AA2" s="6"/>
      <c r="AB2" s="4"/>
    </row>
    <row r="3" spans="1:28" ht="24.75" customHeight="1">
      <c r="A3" s="11" t="s">
        <v>130</v>
      </c>
      <c r="B3" s="12"/>
      <c r="C3" s="3"/>
      <c r="D3" s="58"/>
      <c r="E3" s="39"/>
      <c r="F3" s="40"/>
      <c r="G3" s="41"/>
      <c r="H3" s="42"/>
      <c r="I3" s="43"/>
      <c r="J3" s="6"/>
      <c r="K3" s="6"/>
      <c r="L3" s="6"/>
      <c r="M3" s="6"/>
      <c r="N3" s="6"/>
      <c r="O3" s="6"/>
      <c r="P3" s="7"/>
      <c r="Q3" s="7"/>
      <c r="R3" s="7"/>
      <c r="S3" s="8"/>
      <c r="T3" s="7"/>
      <c r="U3" s="8"/>
      <c r="V3" s="7"/>
      <c r="W3" s="7"/>
      <c r="X3" s="7"/>
      <c r="Y3" s="7"/>
      <c r="Z3" s="9"/>
      <c r="AA3" s="6"/>
      <c r="AB3" s="4"/>
    </row>
    <row r="4" spans="2:28" ht="21.75" customHeight="1">
      <c r="B4" s="33" t="s">
        <v>94</v>
      </c>
      <c r="C4" s="33" t="s">
        <v>126</v>
      </c>
      <c r="D4" s="62"/>
      <c r="E4" s="49">
        <v>40769</v>
      </c>
      <c r="F4" s="50">
        <v>3</v>
      </c>
      <c r="G4" s="41">
        <f>Z4/AA4</f>
        <v>1.3145614035087718</v>
      </c>
      <c r="H4" s="42">
        <f>SUM(J4,L4,N4,P4,R4,T4,V4,X4)</f>
        <v>374.65</v>
      </c>
      <c r="I4" s="46">
        <f>SUM(K4,M4,O4,Q4,S4,U4,W4,Y4)</f>
        <v>285</v>
      </c>
      <c r="J4" s="21"/>
      <c r="L4" s="21">
        <v>132.21</v>
      </c>
      <c r="M4" s="22">
        <v>92</v>
      </c>
      <c r="N4" s="21">
        <v>100.34</v>
      </c>
      <c r="O4" s="22">
        <v>88</v>
      </c>
      <c r="P4" s="23">
        <v>142.1</v>
      </c>
      <c r="Q4" s="10">
        <v>105</v>
      </c>
      <c r="R4" s="23"/>
      <c r="T4" s="23"/>
      <c r="V4" s="23"/>
      <c r="Z4" s="14">
        <f>SUM(J4,L4,N4,P4,R4,T4,V4,X4)</f>
        <v>374.65</v>
      </c>
      <c r="AA4" s="15">
        <f>SUM(K4,M4,O4,Q4,S4,U4,W4,Y4)</f>
        <v>285</v>
      </c>
      <c r="AB4" s="16">
        <f>Z4/AA4</f>
        <v>1.3145614035087718</v>
      </c>
    </row>
    <row r="5" spans="1:28" ht="21.75" customHeight="1">
      <c r="A5" s="1" t="s">
        <v>52</v>
      </c>
      <c r="B5" s="2"/>
      <c r="C5" s="3"/>
      <c r="D5" s="58"/>
      <c r="E5" s="39"/>
      <c r="F5" s="40"/>
      <c r="G5" s="41"/>
      <c r="H5" s="42"/>
      <c r="I5" s="43"/>
      <c r="J5" s="6"/>
      <c r="K5" s="5"/>
      <c r="L5" s="6"/>
      <c r="M5" s="5"/>
      <c r="N5" s="6"/>
      <c r="O5" s="5"/>
      <c r="P5" s="7"/>
      <c r="Q5" s="13"/>
      <c r="R5" s="7"/>
      <c r="S5" s="8"/>
      <c r="T5" s="7"/>
      <c r="U5" s="8"/>
      <c r="V5" s="7"/>
      <c r="W5" s="13"/>
      <c r="X5" s="7"/>
      <c r="Y5" s="13"/>
      <c r="Z5" s="14"/>
      <c r="AA5" s="15"/>
      <c r="AB5" s="16"/>
    </row>
    <row r="6" spans="1:28" ht="21.75" customHeight="1">
      <c r="A6" s="17"/>
      <c r="B6" s="18" t="s">
        <v>47</v>
      </c>
      <c r="C6" s="18" t="s">
        <v>126</v>
      </c>
      <c r="D6" s="63"/>
      <c r="E6" s="64"/>
      <c r="F6" s="45">
        <v>4</v>
      </c>
      <c r="G6" s="41">
        <f>Z6/AA6</f>
        <v>1.353415300546448</v>
      </c>
      <c r="H6" s="42">
        <f aca="true" t="shared" si="0" ref="H6:I8">SUM(J6,L6,N6,P6,R6,T6,V6,X6)</f>
        <v>495.34999999999997</v>
      </c>
      <c r="I6" s="46">
        <f t="shared" si="0"/>
        <v>366</v>
      </c>
      <c r="J6" s="19">
        <v>97.88</v>
      </c>
      <c r="K6" s="20">
        <v>81</v>
      </c>
      <c r="L6" s="21">
        <v>130.67</v>
      </c>
      <c r="M6" s="22">
        <v>92</v>
      </c>
      <c r="N6" s="21">
        <v>126.24</v>
      </c>
      <c r="O6" s="22">
        <v>88</v>
      </c>
      <c r="P6" s="23">
        <v>140.56</v>
      </c>
      <c r="Q6" s="10">
        <v>105</v>
      </c>
      <c r="R6" s="23"/>
      <c r="T6" s="23"/>
      <c r="V6" s="23"/>
      <c r="Z6" s="14">
        <f aca="true" t="shared" si="1" ref="Z6:AA8">SUM(J6,L6,N6,P6,R6,T6,V6,X6)</f>
        <v>495.34999999999997</v>
      </c>
      <c r="AA6" s="15">
        <f t="shared" si="1"/>
        <v>366</v>
      </c>
      <c r="AB6" s="16">
        <f>Z6/AA6</f>
        <v>1.353415300546448</v>
      </c>
    </row>
    <row r="7" spans="1:28" ht="21.75" customHeight="1">
      <c r="A7" s="17"/>
      <c r="B7" s="18" t="s">
        <v>16</v>
      </c>
      <c r="C7" s="18" t="s">
        <v>126</v>
      </c>
      <c r="D7" s="60">
        <v>40811</v>
      </c>
      <c r="E7" s="44">
        <v>40769</v>
      </c>
      <c r="F7" s="45">
        <v>6</v>
      </c>
      <c r="G7" s="41">
        <f>Z7/AA7</f>
        <v>1.522129471890971</v>
      </c>
      <c r="H7" s="42">
        <f t="shared" si="0"/>
        <v>893.49</v>
      </c>
      <c r="I7" s="46">
        <f t="shared" si="0"/>
        <v>587</v>
      </c>
      <c r="J7" s="19">
        <v>116.62</v>
      </c>
      <c r="K7" s="20">
        <v>81</v>
      </c>
      <c r="L7" s="21">
        <v>145.27</v>
      </c>
      <c r="M7" s="22">
        <v>92</v>
      </c>
      <c r="N7" s="21">
        <v>129.12</v>
      </c>
      <c r="O7" s="22">
        <v>88</v>
      </c>
      <c r="P7" s="23">
        <v>159.54</v>
      </c>
      <c r="Q7" s="10">
        <v>105</v>
      </c>
      <c r="R7" s="23">
        <v>166.23</v>
      </c>
      <c r="S7" s="24">
        <v>99</v>
      </c>
      <c r="T7" s="23">
        <v>176.71</v>
      </c>
      <c r="U7" s="24">
        <v>122</v>
      </c>
      <c r="V7" s="23"/>
      <c r="Z7" s="14">
        <f t="shared" si="1"/>
        <v>893.49</v>
      </c>
      <c r="AA7" s="15">
        <f t="shared" si="1"/>
        <v>587</v>
      </c>
      <c r="AB7" s="16">
        <f>Z7/AA7</f>
        <v>1.522129471890971</v>
      </c>
    </row>
    <row r="8" spans="1:28" ht="21.75" customHeight="1">
      <c r="A8" s="17"/>
      <c r="B8" s="25" t="s">
        <v>93</v>
      </c>
      <c r="C8" s="18" t="s">
        <v>126</v>
      </c>
      <c r="D8" s="60">
        <v>41006</v>
      </c>
      <c r="E8" s="44">
        <v>40642</v>
      </c>
      <c r="F8" s="45">
        <v>2</v>
      </c>
      <c r="G8" s="41">
        <f>Z8/AA8</f>
        <v>1.5841116751269038</v>
      </c>
      <c r="H8" s="42">
        <f t="shared" si="0"/>
        <v>312.07000000000005</v>
      </c>
      <c r="I8" s="46">
        <f t="shared" si="0"/>
        <v>197</v>
      </c>
      <c r="J8" s="19"/>
      <c r="K8" s="20"/>
      <c r="L8" s="21">
        <v>137.61</v>
      </c>
      <c r="M8" s="22">
        <v>92</v>
      </c>
      <c r="N8" s="21"/>
      <c r="P8" s="23">
        <v>174.46</v>
      </c>
      <c r="Q8" s="10">
        <v>105</v>
      </c>
      <c r="R8" s="23"/>
      <c r="T8" s="23"/>
      <c r="V8" s="23"/>
      <c r="Z8" s="14">
        <f t="shared" si="1"/>
        <v>312.07000000000005</v>
      </c>
      <c r="AA8" s="15">
        <f t="shared" si="1"/>
        <v>197</v>
      </c>
      <c r="AB8" s="16">
        <f>Z8/AA8</f>
        <v>1.5841116751269038</v>
      </c>
    </row>
    <row r="9" spans="1:28" ht="21.75" customHeight="1">
      <c r="A9" s="17"/>
      <c r="B9" s="25"/>
      <c r="C9" s="18"/>
      <c r="D9" s="60"/>
      <c r="E9" s="44"/>
      <c r="F9" s="45"/>
      <c r="G9" s="41"/>
      <c r="H9" s="42"/>
      <c r="I9" s="46"/>
      <c r="J9" s="19"/>
      <c r="K9" s="20"/>
      <c r="L9" s="21"/>
      <c r="N9" s="21"/>
      <c r="P9" s="23"/>
      <c r="R9" s="23"/>
      <c r="T9" s="23"/>
      <c r="V9" s="23"/>
      <c r="Z9" s="14"/>
      <c r="AA9" s="15"/>
      <c r="AB9" s="16"/>
    </row>
    <row r="10" spans="1:28" ht="21.75" customHeight="1">
      <c r="A10" s="1" t="s">
        <v>26</v>
      </c>
      <c r="B10" s="18"/>
      <c r="C10" s="18"/>
      <c r="D10" s="60"/>
      <c r="E10" s="44"/>
      <c r="F10" s="45"/>
      <c r="G10" s="47"/>
      <c r="H10" s="48"/>
      <c r="I10" s="48"/>
      <c r="J10" s="19"/>
      <c r="K10" s="26"/>
      <c r="L10" s="21"/>
      <c r="N10" s="21"/>
      <c r="P10" s="23"/>
      <c r="R10" s="23"/>
      <c r="T10" s="23"/>
      <c r="V10" s="23"/>
      <c r="Z10" s="14"/>
      <c r="AA10" s="15"/>
      <c r="AB10" s="16"/>
    </row>
    <row r="11" spans="1:28" ht="21.75" customHeight="1">
      <c r="A11" s="17"/>
      <c r="B11" s="25" t="s">
        <v>28</v>
      </c>
      <c r="C11" s="25" t="s">
        <v>126</v>
      </c>
      <c r="D11" s="59">
        <v>41070</v>
      </c>
      <c r="E11" s="65"/>
      <c r="F11" s="50">
        <v>6</v>
      </c>
      <c r="G11" s="41">
        <f>Z11/AA11</f>
        <v>1.429045996592845</v>
      </c>
      <c r="H11" s="42">
        <f aca="true" t="shared" si="2" ref="H11:I14">SUM(J11,L11,N11,P11,R11,T11,V11,X11)</f>
        <v>838.85</v>
      </c>
      <c r="I11" s="46">
        <f t="shared" si="2"/>
        <v>587</v>
      </c>
      <c r="J11" s="19">
        <v>84.31</v>
      </c>
      <c r="K11" s="20">
        <v>81</v>
      </c>
      <c r="L11" s="21">
        <v>130.25</v>
      </c>
      <c r="M11" s="22">
        <v>92</v>
      </c>
      <c r="N11" s="27">
        <v>108.91</v>
      </c>
      <c r="O11" s="22">
        <v>88</v>
      </c>
      <c r="P11" s="23">
        <v>175.77</v>
      </c>
      <c r="Q11" s="10">
        <v>105</v>
      </c>
      <c r="R11" s="23">
        <v>155.77</v>
      </c>
      <c r="S11" s="24">
        <v>99</v>
      </c>
      <c r="T11" s="23">
        <v>183.84</v>
      </c>
      <c r="U11" s="24">
        <v>122</v>
      </c>
      <c r="V11" s="23"/>
      <c r="Z11" s="14">
        <f aca="true" t="shared" si="3" ref="Z11:AA14">SUM(J11,L11,N11,P11,R11,T11,V11,X11)</f>
        <v>838.85</v>
      </c>
      <c r="AA11" s="15">
        <f t="shared" si="3"/>
        <v>587</v>
      </c>
      <c r="AB11" s="16">
        <f>Z11/AA11</f>
        <v>1.429045996592845</v>
      </c>
    </row>
    <row r="12" spans="1:28" ht="21.75" customHeight="1">
      <c r="A12" s="28"/>
      <c r="B12" s="18" t="s">
        <v>27</v>
      </c>
      <c r="C12" s="18" t="s">
        <v>126</v>
      </c>
      <c r="D12" s="60">
        <v>41518</v>
      </c>
      <c r="E12" s="64"/>
      <c r="F12" s="45">
        <v>4</v>
      </c>
      <c r="G12" s="41">
        <f>Z12/AA12</f>
        <v>1.721675126903553</v>
      </c>
      <c r="H12" s="42">
        <f t="shared" si="2"/>
        <v>678.3399999999999</v>
      </c>
      <c r="I12" s="46">
        <f t="shared" si="2"/>
        <v>394</v>
      </c>
      <c r="J12" s="19">
        <v>127.19</v>
      </c>
      <c r="K12" s="20">
        <v>81</v>
      </c>
      <c r="L12" s="21">
        <v>151.84</v>
      </c>
      <c r="M12" s="22">
        <v>92</v>
      </c>
      <c r="N12" s="21"/>
      <c r="P12" s="23"/>
      <c r="R12" s="23">
        <v>174.37</v>
      </c>
      <c r="S12" s="24">
        <v>99</v>
      </c>
      <c r="T12" s="23">
        <v>224.94</v>
      </c>
      <c r="U12" s="24">
        <v>122</v>
      </c>
      <c r="V12" s="23"/>
      <c r="Z12" s="14">
        <f t="shared" si="3"/>
        <v>678.3399999999999</v>
      </c>
      <c r="AA12" s="15">
        <f t="shared" si="3"/>
        <v>394</v>
      </c>
      <c r="AB12" s="16">
        <f>Z12/AA12</f>
        <v>1.721675126903553</v>
      </c>
    </row>
    <row r="13" spans="1:28" ht="21.75" customHeight="1">
      <c r="A13" s="1"/>
      <c r="B13" s="25" t="s">
        <v>7</v>
      </c>
      <c r="C13" s="18" t="s">
        <v>126</v>
      </c>
      <c r="D13" s="60">
        <v>41728</v>
      </c>
      <c r="E13" s="44">
        <v>40769</v>
      </c>
      <c r="F13" s="50">
        <v>5</v>
      </c>
      <c r="G13" s="41">
        <f>Z13/AA13</f>
        <v>1.9023913043478262</v>
      </c>
      <c r="H13" s="42">
        <f t="shared" si="2"/>
        <v>962.61</v>
      </c>
      <c r="I13" s="46">
        <f t="shared" si="2"/>
        <v>506</v>
      </c>
      <c r="J13" s="19"/>
      <c r="L13" s="21">
        <v>159.94</v>
      </c>
      <c r="M13" s="22">
        <v>92</v>
      </c>
      <c r="N13" s="27">
        <v>133.98</v>
      </c>
      <c r="O13" s="22">
        <v>88</v>
      </c>
      <c r="P13" s="23">
        <v>206.7</v>
      </c>
      <c r="Q13" s="10">
        <v>105</v>
      </c>
      <c r="R13" s="23">
        <v>250.02</v>
      </c>
      <c r="S13" s="24">
        <v>99</v>
      </c>
      <c r="T13" s="23">
        <v>211.97</v>
      </c>
      <c r="U13" s="24">
        <v>122</v>
      </c>
      <c r="V13" s="23"/>
      <c r="Z13" s="14">
        <f t="shared" si="3"/>
        <v>962.61</v>
      </c>
      <c r="AA13" s="15">
        <f t="shared" si="3"/>
        <v>506</v>
      </c>
      <c r="AB13" s="16">
        <f>Z13/AA13</f>
        <v>1.9023913043478262</v>
      </c>
    </row>
    <row r="14" spans="1:28" ht="21.75" customHeight="1">
      <c r="A14" s="1"/>
      <c r="B14" s="25" t="s">
        <v>8</v>
      </c>
      <c r="C14" s="25" t="s">
        <v>126</v>
      </c>
      <c r="D14" s="62"/>
      <c r="E14" s="65"/>
      <c r="F14" s="50">
        <v>3</v>
      </c>
      <c r="G14" s="41">
        <f>Z14/AA14</f>
        <v>2.106932515337424</v>
      </c>
      <c r="H14" s="42">
        <f t="shared" si="2"/>
        <v>686.8600000000001</v>
      </c>
      <c r="I14" s="46">
        <f t="shared" si="2"/>
        <v>326</v>
      </c>
      <c r="J14" s="19"/>
      <c r="L14" s="21"/>
      <c r="N14" s="27"/>
      <c r="P14" s="23">
        <v>197.43</v>
      </c>
      <c r="Q14" s="10">
        <v>105</v>
      </c>
      <c r="R14" s="23">
        <v>203.27</v>
      </c>
      <c r="S14" s="24">
        <v>99</v>
      </c>
      <c r="T14" s="23">
        <v>286.16</v>
      </c>
      <c r="U14" s="24">
        <v>122</v>
      </c>
      <c r="V14" s="23"/>
      <c r="Z14" s="14">
        <f t="shared" si="3"/>
        <v>686.8600000000001</v>
      </c>
      <c r="AA14" s="15">
        <f t="shared" si="3"/>
        <v>326</v>
      </c>
      <c r="AB14" s="16">
        <f>Z14/AA14</f>
        <v>2.106932515337424</v>
      </c>
    </row>
    <row r="15" spans="1:28" ht="21.75" customHeight="1">
      <c r="A15" s="1"/>
      <c r="B15" s="25"/>
      <c r="C15" s="25"/>
      <c r="G15" s="47"/>
      <c r="H15" s="48"/>
      <c r="I15" s="48"/>
      <c r="J15" s="19"/>
      <c r="L15" s="21"/>
      <c r="N15" s="27"/>
      <c r="P15" s="23"/>
      <c r="R15" s="23"/>
      <c r="T15" s="23"/>
      <c r="V15" s="23"/>
      <c r="Z15" s="14"/>
      <c r="AA15" s="15"/>
      <c r="AB15" s="16"/>
    </row>
    <row r="16" spans="1:28" ht="21.75" customHeight="1">
      <c r="A16" s="1" t="s">
        <v>4</v>
      </c>
      <c r="B16" s="30"/>
      <c r="C16" s="30"/>
      <c r="D16" s="61"/>
      <c r="E16" s="51"/>
      <c r="F16" s="52"/>
      <c r="G16" s="47"/>
      <c r="H16" s="48"/>
      <c r="I16" s="48"/>
      <c r="J16" s="31"/>
      <c r="K16" s="26"/>
      <c r="L16" s="21"/>
      <c r="N16" s="21"/>
      <c r="P16" s="23"/>
      <c r="R16" s="23"/>
      <c r="T16" s="23"/>
      <c r="V16" s="23"/>
      <c r="Z16" s="14"/>
      <c r="AA16" s="15"/>
      <c r="AB16" s="16"/>
    </row>
    <row r="17" spans="1:28" ht="21.75" customHeight="1">
      <c r="A17" s="1"/>
      <c r="B17" s="25" t="s">
        <v>48</v>
      </c>
      <c r="C17" s="66" t="s">
        <v>126</v>
      </c>
      <c r="D17" s="62"/>
      <c r="E17" s="65"/>
      <c r="F17" s="50">
        <v>5</v>
      </c>
      <c r="G17" s="41">
        <f>Z17/AA17</f>
        <v>1.791398865784499</v>
      </c>
      <c r="H17" s="42">
        <f aca="true" t="shared" si="4" ref="H17:I19">SUM(J17,L17,N17,P17,R17,T17,V17,X17)</f>
        <v>947.65</v>
      </c>
      <c r="I17" s="46">
        <f t="shared" si="4"/>
        <v>529</v>
      </c>
      <c r="J17" s="19"/>
      <c r="L17" s="21">
        <v>173.13</v>
      </c>
      <c r="M17" s="22">
        <v>92</v>
      </c>
      <c r="N17" s="27">
        <v>143.34</v>
      </c>
      <c r="O17" s="22">
        <v>88</v>
      </c>
      <c r="P17" s="23">
        <v>201.4</v>
      </c>
      <c r="Q17" s="10">
        <v>105</v>
      </c>
      <c r="R17" s="23">
        <v>214.89</v>
      </c>
      <c r="S17" s="24">
        <v>122</v>
      </c>
      <c r="T17" s="23">
        <v>214.89</v>
      </c>
      <c r="U17" s="24">
        <v>122</v>
      </c>
      <c r="V17" s="23"/>
      <c r="Z17" s="14">
        <f aca="true" t="shared" si="5" ref="Z17:AA19">SUM(J17,L17,N17,P17,R17,T17,V17,X17)</f>
        <v>947.65</v>
      </c>
      <c r="AA17" s="15">
        <f t="shared" si="5"/>
        <v>529</v>
      </c>
      <c r="AB17" s="16">
        <f>Z17/AA17</f>
        <v>1.791398865784499</v>
      </c>
    </row>
    <row r="18" spans="1:28" ht="21.75" customHeight="1">
      <c r="A18" s="1"/>
      <c r="B18" s="25" t="s">
        <v>71</v>
      </c>
      <c r="C18" s="25" t="s">
        <v>126</v>
      </c>
      <c r="D18" s="59">
        <v>40990</v>
      </c>
      <c r="E18" s="49">
        <v>40734</v>
      </c>
      <c r="F18" s="50">
        <v>4</v>
      </c>
      <c r="G18" s="41">
        <f>Z18/AA18</f>
        <v>2.072637889688249</v>
      </c>
      <c r="H18" s="42">
        <f t="shared" si="4"/>
        <v>864.29</v>
      </c>
      <c r="I18" s="46">
        <f t="shared" si="4"/>
        <v>417</v>
      </c>
      <c r="J18" s="19">
        <v>149.22</v>
      </c>
      <c r="K18" s="20">
        <v>81</v>
      </c>
      <c r="L18" s="21">
        <v>207.55</v>
      </c>
      <c r="M18" s="22">
        <v>92</v>
      </c>
      <c r="N18" s="27"/>
      <c r="P18" s="23"/>
      <c r="R18" s="23">
        <v>253.76</v>
      </c>
      <c r="S18" s="24">
        <v>122</v>
      </c>
      <c r="T18" s="23">
        <v>253.76</v>
      </c>
      <c r="U18" s="24">
        <v>122</v>
      </c>
      <c r="V18" s="23"/>
      <c r="Z18" s="14">
        <f t="shared" si="5"/>
        <v>864.29</v>
      </c>
      <c r="AA18" s="15">
        <f t="shared" si="5"/>
        <v>417</v>
      </c>
      <c r="AB18" s="16">
        <f>Z18/AA18</f>
        <v>2.072637889688249</v>
      </c>
    </row>
    <row r="19" spans="2:28" ht="21.75" customHeight="1">
      <c r="B19" s="33" t="s">
        <v>121</v>
      </c>
      <c r="C19" s="33" t="s">
        <v>126</v>
      </c>
      <c r="D19" s="62"/>
      <c r="E19" s="49">
        <v>40769</v>
      </c>
      <c r="F19" s="50">
        <v>3</v>
      </c>
      <c r="G19" s="41">
        <f>Z19/AA19</f>
        <v>2.957760736196319</v>
      </c>
      <c r="H19" s="42">
        <f t="shared" si="4"/>
        <v>964.23</v>
      </c>
      <c r="I19" s="46">
        <f t="shared" si="4"/>
        <v>326</v>
      </c>
      <c r="J19" s="21"/>
      <c r="L19" s="21"/>
      <c r="N19" s="21"/>
      <c r="P19" s="23">
        <v>296.21</v>
      </c>
      <c r="Q19" s="10">
        <v>105</v>
      </c>
      <c r="R19" s="23">
        <v>327.76</v>
      </c>
      <c r="S19" s="24">
        <v>99</v>
      </c>
      <c r="T19" s="23">
        <v>340.26</v>
      </c>
      <c r="U19" s="24">
        <v>122</v>
      </c>
      <c r="V19" s="23"/>
      <c r="Z19" s="14">
        <f t="shared" si="5"/>
        <v>964.23</v>
      </c>
      <c r="AA19" s="15">
        <f t="shared" si="5"/>
        <v>326</v>
      </c>
      <c r="AB19" s="16">
        <f>Z19/AA19</f>
        <v>2.957760736196319</v>
      </c>
    </row>
    <row r="20" spans="7:28" ht="21.75" customHeight="1">
      <c r="G20" s="41"/>
      <c r="H20" s="42"/>
      <c r="I20" s="46"/>
      <c r="J20" s="21"/>
      <c r="L20" s="21"/>
      <c r="N20" s="21"/>
      <c r="P20" s="23"/>
      <c r="R20" s="23"/>
      <c r="T20" s="23"/>
      <c r="V20" s="23"/>
      <c r="Z20" s="14"/>
      <c r="AA20" s="15"/>
      <c r="AB20" s="16"/>
    </row>
    <row r="21" spans="1:28" ht="21.75" customHeight="1">
      <c r="A21" s="1" t="s">
        <v>38</v>
      </c>
      <c r="B21" s="18"/>
      <c r="C21" s="18"/>
      <c r="D21" s="60"/>
      <c r="E21" s="44"/>
      <c r="F21" s="45"/>
      <c r="G21" s="47"/>
      <c r="H21" s="48"/>
      <c r="I21" s="48"/>
      <c r="J21" s="19"/>
      <c r="K21" s="20"/>
      <c r="L21" s="21"/>
      <c r="N21" s="21"/>
      <c r="P21" s="23"/>
      <c r="R21" s="23"/>
      <c r="T21" s="23"/>
      <c r="V21" s="23"/>
      <c r="Z21" s="14"/>
      <c r="AA21" s="15"/>
      <c r="AB21" s="16"/>
    </row>
    <row r="22" spans="2:28" ht="21.75" customHeight="1">
      <c r="B22" s="33" t="s">
        <v>120</v>
      </c>
      <c r="C22" s="33" t="s">
        <v>126</v>
      </c>
      <c r="D22" s="62"/>
      <c r="E22" s="49">
        <v>40734</v>
      </c>
      <c r="F22" s="50">
        <v>3</v>
      </c>
      <c r="G22" s="41">
        <f>Z22/AA22</f>
        <v>2.6201226993865028</v>
      </c>
      <c r="H22" s="42">
        <f aca="true" t="shared" si="6" ref="H22:I24">SUM(J22,L22,N22,P22,R22,T22,V22,X22)</f>
        <v>854.16</v>
      </c>
      <c r="I22" s="46">
        <f t="shared" si="6"/>
        <v>326</v>
      </c>
      <c r="J22" s="21"/>
      <c r="L22" s="21"/>
      <c r="N22" s="21"/>
      <c r="P22" s="23">
        <v>268.8</v>
      </c>
      <c r="Q22" s="10">
        <v>105</v>
      </c>
      <c r="R22" s="23">
        <v>261.72</v>
      </c>
      <c r="S22" s="24">
        <v>99</v>
      </c>
      <c r="T22" s="23">
        <v>323.64</v>
      </c>
      <c r="U22" s="24">
        <v>122</v>
      </c>
      <c r="V22" s="23"/>
      <c r="Z22" s="14">
        <f aca="true" t="shared" si="7" ref="Z22:AA24">SUM(J22,L22,N22,P22,R22,T22,V22,X22)</f>
        <v>854.16</v>
      </c>
      <c r="AA22" s="15">
        <f t="shared" si="7"/>
        <v>326</v>
      </c>
      <c r="AB22" s="16">
        <f>Z22/AA22</f>
        <v>2.6201226993865028</v>
      </c>
    </row>
    <row r="23" spans="1:28" ht="21.75" customHeight="1">
      <c r="A23" s="1"/>
      <c r="B23" s="25" t="s">
        <v>74</v>
      </c>
      <c r="C23" s="25" t="s">
        <v>126</v>
      </c>
      <c r="D23" s="59">
        <v>38078</v>
      </c>
      <c r="E23" s="49">
        <v>40671</v>
      </c>
      <c r="F23" s="50">
        <v>6</v>
      </c>
      <c r="G23" s="41">
        <f>Z23/AA23</f>
        <v>2.922129471890971</v>
      </c>
      <c r="H23" s="42">
        <f t="shared" si="6"/>
        <v>1715.29</v>
      </c>
      <c r="I23" s="46">
        <f t="shared" si="6"/>
        <v>587</v>
      </c>
      <c r="J23" s="19">
        <v>210.62</v>
      </c>
      <c r="K23" s="20">
        <v>81</v>
      </c>
      <c r="L23" s="21">
        <v>290.9</v>
      </c>
      <c r="M23" s="22">
        <v>92</v>
      </c>
      <c r="N23" s="27">
        <v>211.58</v>
      </c>
      <c r="O23" s="22">
        <v>88</v>
      </c>
      <c r="P23" s="23">
        <v>300.43</v>
      </c>
      <c r="Q23" s="10">
        <v>105</v>
      </c>
      <c r="R23" s="23">
        <v>374.2</v>
      </c>
      <c r="S23" s="24">
        <v>99</v>
      </c>
      <c r="T23" s="23">
        <v>327.56</v>
      </c>
      <c r="U23" s="24">
        <v>122</v>
      </c>
      <c r="V23" s="23"/>
      <c r="Z23" s="14">
        <f t="shared" si="7"/>
        <v>1715.29</v>
      </c>
      <c r="AA23" s="15">
        <f t="shared" si="7"/>
        <v>587</v>
      </c>
      <c r="AB23" s="16">
        <f>Z23/AA23</f>
        <v>2.922129471890971</v>
      </c>
    </row>
    <row r="24" spans="1:28" ht="21.75" customHeight="1">
      <c r="A24" s="1"/>
      <c r="B24" s="25" t="s">
        <v>75</v>
      </c>
      <c r="C24" s="25" t="s">
        <v>126</v>
      </c>
      <c r="D24" s="59">
        <v>38078</v>
      </c>
      <c r="E24" s="49">
        <v>40671</v>
      </c>
      <c r="F24" s="50">
        <v>6</v>
      </c>
      <c r="G24" s="41">
        <f>Z24/AA24</f>
        <v>3.0556729131175464</v>
      </c>
      <c r="H24" s="42">
        <f t="shared" si="6"/>
        <v>1793.6799999999998</v>
      </c>
      <c r="I24" s="46">
        <f t="shared" si="6"/>
        <v>587</v>
      </c>
      <c r="J24" s="19">
        <v>221.26</v>
      </c>
      <c r="K24" s="20">
        <v>81</v>
      </c>
      <c r="L24" s="21">
        <v>335.87</v>
      </c>
      <c r="M24" s="22">
        <v>92</v>
      </c>
      <c r="N24" s="27">
        <v>241.63</v>
      </c>
      <c r="O24" s="22">
        <v>88</v>
      </c>
      <c r="P24" s="23">
        <v>317.86</v>
      </c>
      <c r="Q24" s="10">
        <v>105</v>
      </c>
      <c r="R24" s="23">
        <v>296.46</v>
      </c>
      <c r="S24" s="24">
        <v>99</v>
      </c>
      <c r="T24" s="23">
        <v>380.6</v>
      </c>
      <c r="U24" s="24">
        <v>122</v>
      </c>
      <c r="V24" s="23"/>
      <c r="Z24" s="14">
        <f t="shared" si="7"/>
        <v>1793.6799999999998</v>
      </c>
      <c r="AA24" s="15">
        <f t="shared" si="7"/>
        <v>587</v>
      </c>
      <c r="AB24" s="16">
        <f>Z24/AA24</f>
        <v>3.0556729131175464</v>
      </c>
    </row>
    <row r="25" spans="7:28" ht="21.75" customHeight="1">
      <c r="G25" s="41"/>
      <c r="H25" s="42"/>
      <c r="I25" s="46"/>
      <c r="J25" s="21"/>
      <c r="L25" s="21"/>
      <c r="N25" s="21"/>
      <c r="P25" s="23"/>
      <c r="R25" s="23"/>
      <c r="T25" s="23"/>
      <c r="V25" s="23"/>
      <c r="Z25" s="14"/>
      <c r="AA25" s="15"/>
      <c r="AB25" s="16"/>
    </row>
    <row r="26" spans="1:28" ht="21.75" customHeight="1">
      <c r="A26" s="1" t="s">
        <v>6</v>
      </c>
      <c r="B26" s="18"/>
      <c r="C26" s="18"/>
      <c r="D26" s="60"/>
      <c r="E26" s="44"/>
      <c r="F26" s="45"/>
      <c r="G26" s="47"/>
      <c r="H26" s="48"/>
      <c r="I26" s="48"/>
      <c r="J26" s="19"/>
      <c r="K26" s="20"/>
      <c r="L26" s="21"/>
      <c r="N26" s="21"/>
      <c r="P26" s="23"/>
      <c r="R26" s="23"/>
      <c r="T26" s="23"/>
      <c r="V26" s="23"/>
      <c r="Z26" s="14"/>
      <c r="AA26" s="15"/>
      <c r="AB26" s="16"/>
    </row>
    <row r="27" spans="2:28" ht="21.75" customHeight="1">
      <c r="B27" s="33" t="s">
        <v>95</v>
      </c>
      <c r="C27" s="67"/>
      <c r="D27" s="62"/>
      <c r="E27" s="65"/>
      <c r="F27" s="50">
        <v>3</v>
      </c>
      <c r="G27" s="41">
        <f aca="true" t="shared" si="8" ref="G27:G32">Z27/AA27</f>
        <v>2.171578947368421</v>
      </c>
      <c r="H27" s="42">
        <f aca="true" t="shared" si="9" ref="H27:I32">SUM(J27,L27,N27,P27,R27,T27,V27,X27)</f>
        <v>618.9</v>
      </c>
      <c r="I27" s="46">
        <f t="shared" si="9"/>
        <v>285</v>
      </c>
      <c r="J27" s="21"/>
      <c r="L27" s="21">
        <v>189.57</v>
      </c>
      <c r="M27" s="22">
        <v>92</v>
      </c>
      <c r="N27" s="21">
        <v>171.35</v>
      </c>
      <c r="O27" s="22">
        <v>88</v>
      </c>
      <c r="P27" s="23">
        <v>257.98</v>
      </c>
      <c r="Q27" s="10">
        <v>105</v>
      </c>
      <c r="R27" s="23"/>
      <c r="T27" s="23"/>
      <c r="V27" s="23"/>
      <c r="Z27" s="14">
        <f aca="true" t="shared" si="10" ref="Z27:AA32">SUM(J27,L27,N27,P27,R27,T27,V27,X27)</f>
        <v>618.9</v>
      </c>
      <c r="AA27" s="15">
        <f t="shared" si="10"/>
        <v>285</v>
      </c>
      <c r="AB27" s="16">
        <f aca="true" t="shared" si="11" ref="AB27:AB32">Z27/AA27</f>
        <v>2.171578947368421</v>
      </c>
    </row>
    <row r="28" spans="1:28" ht="21.75" customHeight="1">
      <c r="A28" s="1"/>
      <c r="B28" s="25" t="s">
        <v>72</v>
      </c>
      <c r="C28" s="25" t="s">
        <v>126</v>
      </c>
      <c r="D28" s="59">
        <v>40706</v>
      </c>
      <c r="E28" s="68"/>
      <c r="F28" s="50">
        <v>6</v>
      </c>
      <c r="G28" s="41">
        <f t="shared" si="8"/>
        <v>2.196541737649063</v>
      </c>
      <c r="H28" s="42">
        <f t="shared" si="9"/>
        <v>1289.37</v>
      </c>
      <c r="I28" s="46">
        <f t="shared" si="9"/>
        <v>587</v>
      </c>
      <c r="J28" s="19">
        <v>155.54</v>
      </c>
      <c r="K28" s="20">
        <v>81</v>
      </c>
      <c r="L28" s="21">
        <v>217.12</v>
      </c>
      <c r="M28" s="22">
        <v>92</v>
      </c>
      <c r="N28" s="27">
        <v>165.52</v>
      </c>
      <c r="O28" s="22">
        <v>88</v>
      </c>
      <c r="P28" s="23">
        <v>249.57</v>
      </c>
      <c r="Q28" s="10">
        <v>105</v>
      </c>
      <c r="R28" s="23">
        <v>248.09</v>
      </c>
      <c r="S28" s="24">
        <v>99</v>
      </c>
      <c r="T28" s="23">
        <v>253.53</v>
      </c>
      <c r="U28" s="24">
        <v>122</v>
      </c>
      <c r="V28" s="23"/>
      <c r="Z28" s="14">
        <f t="shared" si="10"/>
        <v>1289.37</v>
      </c>
      <c r="AA28" s="15">
        <f t="shared" si="10"/>
        <v>587</v>
      </c>
      <c r="AB28" s="16">
        <f t="shared" si="11"/>
        <v>2.196541737649063</v>
      </c>
    </row>
    <row r="29" spans="2:28" ht="21.75" customHeight="1">
      <c r="B29" s="33" t="s">
        <v>119</v>
      </c>
      <c r="C29" s="67"/>
      <c r="D29" s="62"/>
      <c r="E29" s="65"/>
      <c r="F29" s="50">
        <v>3</v>
      </c>
      <c r="G29" s="41">
        <f t="shared" si="8"/>
        <v>2.2972392638036814</v>
      </c>
      <c r="H29" s="42">
        <f t="shared" si="9"/>
        <v>748.9000000000001</v>
      </c>
      <c r="I29" s="46">
        <f t="shared" si="9"/>
        <v>326</v>
      </c>
      <c r="J29" s="21"/>
      <c r="L29" s="21"/>
      <c r="N29" s="21"/>
      <c r="P29" s="23">
        <v>238.15</v>
      </c>
      <c r="Q29" s="10">
        <v>105</v>
      </c>
      <c r="R29" s="23">
        <v>229.96</v>
      </c>
      <c r="S29" s="24">
        <v>99</v>
      </c>
      <c r="T29" s="23">
        <v>280.79</v>
      </c>
      <c r="U29" s="24">
        <v>122</v>
      </c>
      <c r="V29" s="23"/>
      <c r="Z29" s="14">
        <f t="shared" si="10"/>
        <v>748.9000000000001</v>
      </c>
      <c r="AA29" s="15">
        <f t="shared" si="10"/>
        <v>326</v>
      </c>
      <c r="AB29" s="16">
        <f t="shared" si="11"/>
        <v>2.2972392638036814</v>
      </c>
    </row>
    <row r="30" spans="2:28" ht="21.75" customHeight="1">
      <c r="B30" s="33" t="s">
        <v>96</v>
      </c>
      <c r="C30" s="67"/>
      <c r="D30" s="62"/>
      <c r="E30" s="65"/>
      <c r="F30" s="50">
        <v>3</v>
      </c>
      <c r="G30" s="41">
        <f t="shared" si="8"/>
        <v>2.5735135135135137</v>
      </c>
      <c r="H30" s="42">
        <f t="shared" si="9"/>
        <v>761.76</v>
      </c>
      <c r="I30" s="46">
        <f t="shared" si="9"/>
        <v>296</v>
      </c>
      <c r="J30" s="21"/>
      <c r="L30" s="21">
        <v>231.44</v>
      </c>
      <c r="M30" s="22">
        <v>92</v>
      </c>
      <c r="N30" s="21"/>
      <c r="P30" s="23">
        <v>275.54</v>
      </c>
      <c r="Q30" s="10">
        <v>105</v>
      </c>
      <c r="R30" s="23">
        <v>254.78</v>
      </c>
      <c r="S30" s="24">
        <v>99</v>
      </c>
      <c r="T30" s="23"/>
      <c r="V30" s="23"/>
      <c r="Z30" s="14">
        <f t="shared" si="10"/>
        <v>761.76</v>
      </c>
      <c r="AA30" s="15">
        <f t="shared" si="10"/>
        <v>296</v>
      </c>
      <c r="AB30" s="16">
        <f t="shared" si="11"/>
        <v>2.5735135135135137</v>
      </c>
    </row>
    <row r="31" spans="2:28" ht="21.75" customHeight="1">
      <c r="B31" s="33" t="s">
        <v>97</v>
      </c>
      <c r="C31" s="67"/>
      <c r="D31" s="62"/>
      <c r="E31" s="65"/>
      <c r="F31" s="50">
        <v>3</v>
      </c>
      <c r="G31" s="41">
        <f t="shared" si="8"/>
        <v>2.8418947368421055</v>
      </c>
      <c r="H31" s="42">
        <f t="shared" si="9"/>
        <v>809.94</v>
      </c>
      <c r="I31" s="46">
        <f t="shared" si="9"/>
        <v>285</v>
      </c>
      <c r="J31" s="21"/>
      <c r="L31" s="21">
        <v>292.23</v>
      </c>
      <c r="M31" s="22">
        <v>92</v>
      </c>
      <c r="N31" s="21">
        <v>219.84</v>
      </c>
      <c r="O31" s="22">
        <v>88</v>
      </c>
      <c r="P31" s="23">
        <v>297.87</v>
      </c>
      <c r="Q31" s="10">
        <v>105</v>
      </c>
      <c r="R31" s="23"/>
      <c r="T31" s="23"/>
      <c r="V31" s="23"/>
      <c r="Z31" s="14">
        <f t="shared" si="10"/>
        <v>809.94</v>
      </c>
      <c r="AA31" s="15">
        <f t="shared" si="10"/>
        <v>285</v>
      </c>
      <c r="AB31" s="16">
        <f t="shared" si="11"/>
        <v>2.8418947368421055</v>
      </c>
    </row>
    <row r="32" spans="2:28" ht="21.75" customHeight="1">
      <c r="B32" s="33" t="s">
        <v>98</v>
      </c>
      <c r="C32" s="67"/>
      <c r="D32" s="62"/>
      <c r="E32" s="65"/>
      <c r="F32" s="50">
        <v>3</v>
      </c>
      <c r="G32" s="41">
        <f t="shared" si="8"/>
        <v>3.383614035087719</v>
      </c>
      <c r="H32" s="42">
        <f t="shared" si="9"/>
        <v>964.3299999999999</v>
      </c>
      <c r="I32" s="46">
        <f t="shared" si="9"/>
        <v>285</v>
      </c>
      <c r="J32" s="21"/>
      <c r="L32" s="21">
        <v>353.38</v>
      </c>
      <c r="M32" s="22">
        <v>92</v>
      </c>
      <c r="N32" s="21">
        <v>269.74</v>
      </c>
      <c r="O32" s="22">
        <v>88</v>
      </c>
      <c r="P32" s="23">
        <v>341.21</v>
      </c>
      <c r="Q32" s="10">
        <v>105</v>
      </c>
      <c r="R32" s="23"/>
      <c r="T32" s="23"/>
      <c r="V32" s="23"/>
      <c r="Z32" s="14">
        <f t="shared" si="10"/>
        <v>964.3299999999999</v>
      </c>
      <c r="AA32" s="15">
        <f t="shared" si="10"/>
        <v>285</v>
      </c>
      <c r="AB32" s="16">
        <f t="shared" si="11"/>
        <v>3.383614035087719</v>
      </c>
    </row>
    <row r="34" spans="1:28" ht="21.75" customHeight="1">
      <c r="A34" s="1" t="s">
        <v>122</v>
      </c>
      <c r="B34" s="25"/>
      <c r="C34" s="25"/>
      <c r="G34" s="41"/>
      <c r="H34" s="42"/>
      <c r="I34" s="46"/>
      <c r="J34" s="19"/>
      <c r="L34" s="21"/>
      <c r="N34" s="27"/>
      <c r="P34" s="23"/>
      <c r="R34" s="23"/>
      <c r="T34" s="23"/>
      <c r="V34" s="23"/>
      <c r="Z34" s="14"/>
      <c r="AA34" s="15"/>
      <c r="AB34" s="16"/>
    </row>
    <row r="35" spans="1:28" ht="21.75" customHeight="1">
      <c r="A35" s="1"/>
      <c r="B35" s="25" t="s">
        <v>70</v>
      </c>
      <c r="C35" s="25" t="s">
        <v>126</v>
      </c>
      <c r="D35" s="62"/>
      <c r="E35" s="65"/>
      <c r="F35" s="50">
        <v>3</v>
      </c>
      <c r="G35" s="41">
        <f>Z35/AA35</f>
        <v>1.533122807017544</v>
      </c>
      <c r="H35" s="42">
        <f>SUM(J35,L35,N35,P35,R35,T35,V35,X35)</f>
        <v>436.94000000000005</v>
      </c>
      <c r="I35" s="46">
        <f>SUM(K35,M35,O35,Q35,S35,U35,W35,Y35)</f>
        <v>285</v>
      </c>
      <c r="J35" s="19"/>
      <c r="L35" s="21">
        <v>122.99</v>
      </c>
      <c r="M35" s="22">
        <v>92</v>
      </c>
      <c r="N35" s="27">
        <v>140.74</v>
      </c>
      <c r="O35" s="22">
        <v>88</v>
      </c>
      <c r="P35" s="23">
        <v>173.21</v>
      </c>
      <c r="Q35" s="10">
        <v>105</v>
      </c>
      <c r="R35" s="23"/>
      <c r="T35" s="23"/>
      <c r="V35" s="23"/>
      <c r="Z35" s="14">
        <f>SUM(J35,L35,N35,P35,R35,T35,V35,X35)</f>
        <v>436.94000000000005</v>
      </c>
      <c r="AA35" s="15">
        <f>SUM(K35,M35,O35,Q35,S35,U35,W35,Y35)</f>
        <v>285</v>
      </c>
      <c r="AB35" s="16">
        <f>Z35/AA35</f>
        <v>1.533122807017544</v>
      </c>
    </row>
    <row r="36" spans="1:28" ht="21.75" customHeight="1">
      <c r="A36" s="1"/>
      <c r="B36" s="25"/>
      <c r="C36" s="25"/>
      <c r="G36" s="41"/>
      <c r="H36" s="42"/>
      <c r="I36" s="46"/>
      <c r="J36" s="19"/>
      <c r="L36" s="21"/>
      <c r="N36" s="27"/>
      <c r="P36" s="23"/>
      <c r="R36" s="23"/>
      <c r="T36" s="23"/>
      <c r="V36" s="23"/>
      <c r="Z36" s="14"/>
      <c r="AA36" s="15"/>
      <c r="AB36" s="16"/>
    </row>
    <row r="37" spans="1:28" ht="21.75" customHeight="1">
      <c r="A37" s="1" t="s">
        <v>9</v>
      </c>
      <c r="B37" s="30"/>
      <c r="C37" s="30"/>
      <c r="D37" s="61"/>
      <c r="E37" s="51"/>
      <c r="F37" s="52"/>
      <c r="G37" s="47"/>
      <c r="H37" s="48"/>
      <c r="I37" s="48"/>
      <c r="J37" s="21"/>
      <c r="K37" s="20"/>
      <c r="L37" s="21"/>
      <c r="N37" s="21"/>
      <c r="P37" s="23"/>
      <c r="R37" s="23"/>
      <c r="T37" s="23"/>
      <c r="V37" s="23"/>
      <c r="Z37" s="14"/>
      <c r="AA37" s="15"/>
      <c r="AB37" s="16"/>
    </row>
    <row r="38" spans="1:28" ht="21.75" customHeight="1">
      <c r="A38" s="1"/>
      <c r="B38" s="18" t="s">
        <v>51</v>
      </c>
      <c r="C38" s="18" t="s">
        <v>126</v>
      </c>
      <c r="D38" s="63"/>
      <c r="E38" s="44">
        <v>40642</v>
      </c>
      <c r="F38" s="45">
        <v>3</v>
      </c>
      <c r="G38" s="41">
        <f>Z38/AA38</f>
        <v>1.4210727969348658</v>
      </c>
      <c r="H38" s="42">
        <f aca="true" t="shared" si="12" ref="H38:I42">SUM(J38,L38,N38,P38,R38,T38,V38,X38)</f>
        <v>370.9</v>
      </c>
      <c r="I38" s="46">
        <f t="shared" si="12"/>
        <v>261</v>
      </c>
      <c r="J38" s="19">
        <v>121.23</v>
      </c>
      <c r="K38" s="20">
        <v>81</v>
      </c>
      <c r="L38" s="21">
        <v>139.48</v>
      </c>
      <c r="M38" s="22">
        <v>92</v>
      </c>
      <c r="N38" s="21">
        <v>110.19</v>
      </c>
      <c r="O38" s="22">
        <v>88</v>
      </c>
      <c r="P38" s="23"/>
      <c r="R38" s="23"/>
      <c r="T38" s="23"/>
      <c r="V38" s="23"/>
      <c r="Z38" s="14">
        <f aca="true" t="shared" si="13" ref="Z38:AA42">SUM(J38,L38,N38,P38,R38,T38,V38,X38)</f>
        <v>370.9</v>
      </c>
      <c r="AA38" s="15">
        <f t="shared" si="13"/>
        <v>261</v>
      </c>
      <c r="AB38" s="16">
        <f>Z38/AA38</f>
        <v>1.4210727969348658</v>
      </c>
    </row>
    <row r="39" spans="1:28" ht="21.75" customHeight="1">
      <c r="A39" s="1"/>
      <c r="B39" s="18" t="s">
        <v>80</v>
      </c>
      <c r="C39" s="18" t="s">
        <v>126</v>
      </c>
      <c r="D39" s="60">
        <v>41091</v>
      </c>
      <c r="E39" s="44">
        <v>40663</v>
      </c>
      <c r="F39" s="45">
        <v>5</v>
      </c>
      <c r="G39" s="41">
        <f>Z39/AA39</f>
        <v>1.6203636363636362</v>
      </c>
      <c r="H39" s="42">
        <f t="shared" si="12"/>
        <v>802.0799999999999</v>
      </c>
      <c r="I39" s="46">
        <f t="shared" si="12"/>
        <v>495</v>
      </c>
      <c r="J39" s="19">
        <v>114.87</v>
      </c>
      <c r="K39" s="20">
        <v>81</v>
      </c>
      <c r="L39" s="21"/>
      <c r="N39" s="21">
        <v>144.2</v>
      </c>
      <c r="O39" s="22">
        <v>88</v>
      </c>
      <c r="P39" s="23">
        <v>170.06</v>
      </c>
      <c r="Q39" s="10">
        <v>105</v>
      </c>
      <c r="R39" s="23">
        <v>169.43</v>
      </c>
      <c r="S39" s="24">
        <v>99</v>
      </c>
      <c r="T39" s="23">
        <v>203.52</v>
      </c>
      <c r="U39" s="24">
        <v>122</v>
      </c>
      <c r="V39" s="23"/>
      <c r="Z39" s="14">
        <f t="shared" si="13"/>
        <v>802.0799999999999</v>
      </c>
      <c r="AA39" s="15">
        <f t="shared" si="13"/>
        <v>495</v>
      </c>
      <c r="AB39" s="16">
        <f>Z39/AA39</f>
        <v>1.6203636363636362</v>
      </c>
    </row>
    <row r="40" spans="1:28" ht="21.75" customHeight="1">
      <c r="A40" s="29"/>
      <c r="B40" s="36" t="s">
        <v>77</v>
      </c>
      <c r="C40" s="18" t="s">
        <v>126</v>
      </c>
      <c r="D40" s="60">
        <v>41000</v>
      </c>
      <c r="E40" s="44">
        <v>40705</v>
      </c>
      <c r="F40" s="53">
        <v>4</v>
      </c>
      <c r="G40" s="41">
        <f>Z40/AA40</f>
        <v>1.7049867374005305</v>
      </c>
      <c r="H40" s="42">
        <f t="shared" si="12"/>
        <v>642.78</v>
      </c>
      <c r="I40" s="46">
        <f t="shared" si="12"/>
        <v>377</v>
      </c>
      <c r="J40" s="21">
        <v>140.3</v>
      </c>
      <c r="K40" s="20">
        <v>81</v>
      </c>
      <c r="L40" s="21">
        <v>157.96</v>
      </c>
      <c r="M40" s="22">
        <v>92</v>
      </c>
      <c r="N40" s="21"/>
      <c r="P40" s="23">
        <v>162.13</v>
      </c>
      <c r="Q40" s="10">
        <v>105</v>
      </c>
      <c r="R40" s="23">
        <v>182.39</v>
      </c>
      <c r="S40" s="24">
        <v>99</v>
      </c>
      <c r="T40" s="23"/>
      <c r="V40" s="23"/>
      <c r="Z40" s="14">
        <f t="shared" si="13"/>
        <v>642.78</v>
      </c>
      <c r="AA40" s="15">
        <f t="shared" si="13"/>
        <v>377</v>
      </c>
      <c r="AB40" s="16">
        <f>Z40/AA40</f>
        <v>1.7049867374005305</v>
      </c>
    </row>
    <row r="41" spans="1:28" ht="21.75" customHeight="1">
      <c r="A41" s="1"/>
      <c r="B41" s="18" t="s">
        <v>12</v>
      </c>
      <c r="C41" s="18" t="s">
        <v>126</v>
      </c>
      <c r="D41" s="63"/>
      <c r="E41" s="44">
        <v>40705</v>
      </c>
      <c r="F41" s="45">
        <v>5</v>
      </c>
      <c r="G41" s="41">
        <f>Z41/AA41</f>
        <v>1.7172529644268777</v>
      </c>
      <c r="H41" s="42">
        <f t="shared" si="12"/>
        <v>868.9300000000001</v>
      </c>
      <c r="I41" s="46">
        <f t="shared" si="12"/>
        <v>506</v>
      </c>
      <c r="J41" s="19"/>
      <c r="K41" s="20"/>
      <c r="L41" s="21">
        <v>142.83</v>
      </c>
      <c r="M41" s="22">
        <v>92</v>
      </c>
      <c r="N41" s="21">
        <v>135.65</v>
      </c>
      <c r="O41" s="22">
        <v>88</v>
      </c>
      <c r="P41" s="23">
        <v>160.44</v>
      </c>
      <c r="Q41" s="10">
        <v>105</v>
      </c>
      <c r="R41" s="23">
        <v>187.7</v>
      </c>
      <c r="S41" s="24">
        <v>99</v>
      </c>
      <c r="T41" s="23">
        <v>242.31</v>
      </c>
      <c r="U41" s="24">
        <v>122</v>
      </c>
      <c r="V41" s="23"/>
      <c r="Z41" s="14">
        <f t="shared" si="13"/>
        <v>868.9300000000001</v>
      </c>
      <c r="AA41" s="15">
        <f t="shared" si="13"/>
        <v>506</v>
      </c>
      <c r="AB41" s="16">
        <f>Z41/AA41</f>
        <v>1.7172529644268777</v>
      </c>
    </row>
    <row r="42" spans="1:28" ht="21.75" customHeight="1">
      <c r="A42" s="1"/>
      <c r="B42" s="36" t="s">
        <v>35</v>
      </c>
      <c r="C42" s="18" t="s">
        <v>126</v>
      </c>
      <c r="D42" s="60">
        <v>41128</v>
      </c>
      <c r="E42" s="64"/>
      <c r="F42" s="45">
        <v>5</v>
      </c>
      <c r="G42" s="41">
        <f>Z42/AA42</f>
        <v>1.9152727272727272</v>
      </c>
      <c r="H42" s="42">
        <f t="shared" si="12"/>
        <v>948.06</v>
      </c>
      <c r="I42" s="46">
        <f t="shared" si="12"/>
        <v>495</v>
      </c>
      <c r="J42" s="19">
        <v>145.66</v>
      </c>
      <c r="K42" s="20">
        <v>81</v>
      </c>
      <c r="L42" s="21"/>
      <c r="N42" s="21">
        <v>169.01</v>
      </c>
      <c r="O42" s="22">
        <v>88</v>
      </c>
      <c r="P42" s="23">
        <v>196.23</v>
      </c>
      <c r="Q42" s="10">
        <v>105</v>
      </c>
      <c r="R42" s="23">
        <v>176.48</v>
      </c>
      <c r="S42" s="24">
        <v>99</v>
      </c>
      <c r="T42" s="23">
        <v>260.68</v>
      </c>
      <c r="U42" s="24">
        <v>122</v>
      </c>
      <c r="V42" s="23"/>
      <c r="Z42" s="14">
        <f t="shared" si="13"/>
        <v>948.06</v>
      </c>
      <c r="AA42" s="15">
        <f t="shared" si="13"/>
        <v>495</v>
      </c>
      <c r="AB42" s="16">
        <f>Z42/AA42</f>
        <v>1.9152727272727272</v>
      </c>
    </row>
    <row r="43" spans="1:28" ht="21.75" customHeight="1">
      <c r="A43" s="1"/>
      <c r="B43" s="36"/>
      <c r="C43" s="18"/>
      <c r="D43" s="60"/>
      <c r="E43" s="44"/>
      <c r="F43" s="45"/>
      <c r="G43" s="41"/>
      <c r="H43" s="42"/>
      <c r="I43" s="46"/>
      <c r="J43" s="19"/>
      <c r="K43" s="20"/>
      <c r="L43" s="21"/>
      <c r="N43" s="21"/>
      <c r="P43" s="23"/>
      <c r="R43" s="23"/>
      <c r="T43" s="23"/>
      <c r="V43" s="23"/>
      <c r="Z43" s="14"/>
      <c r="AA43" s="15"/>
      <c r="AB43" s="16"/>
    </row>
    <row r="44" spans="1:28" ht="21.75" customHeight="1">
      <c r="A44" s="1" t="s">
        <v>11</v>
      </c>
      <c r="B44" s="30"/>
      <c r="C44" s="30"/>
      <c r="D44" s="61"/>
      <c r="E44" s="51"/>
      <c r="F44" s="52"/>
      <c r="G44" s="47"/>
      <c r="H44" s="48"/>
      <c r="I44" s="48"/>
      <c r="J44" s="21"/>
      <c r="K44" s="20"/>
      <c r="L44" s="21"/>
      <c r="N44" s="21"/>
      <c r="P44" s="23"/>
      <c r="R44" s="23"/>
      <c r="T44" s="23"/>
      <c r="V44" s="23"/>
      <c r="Z44" s="14"/>
      <c r="AA44" s="15"/>
      <c r="AB44" s="16"/>
    </row>
    <row r="45" spans="1:28" ht="21.75" customHeight="1">
      <c r="A45" s="17"/>
      <c r="B45" s="25" t="s">
        <v>78</v>
      </c>
      <c r="C45" s="25" t="s">
        <v>126</v>
      </c>
      <c r="D45" s="59">
        <v>41172</v>
      </c>
      <c r="E45" s="49">
        <v>40642</v>
      </c>
      <c r="F45" s="50">
        <v>4</v>
      </c>
      <c r="G45" s="41">
        <f aca="true" t="shared" si="14" ref="G45:G51">Z45/AA45</f>
        <v>1.5362841530054645</v>
      </c>
      <c r="H45" s="42">
        <f aca="true" t="shared" si="15" ref="H45:I51">SUM(J45,L45,N45,P45,R45,T45,V45,X45)</f>
        <v>562.28</v>
      </c>
      <c r="I45" s="46">
        <f t="shared" si="15"/>
        <v>366</v>
      </c>
      <c r="J45" s="19">
        <v>118.69</v>
      </c>
      <c r="K45" s="20">
        <v>81</v>
      </c>
      <c r="L45" s="21">
        <v>153.06</v>
      </c>
      <c r="M45" s="22">
        <v>92</v>
      </c>
      <c r="N45" s="27">
        <v>124.54</v>
      </c>
      <c r="O45" s="22">
        <v>88</v>
      </c>
      <c r="P45" s="23">
        <v>165.99</v>
      </c>
      <c r="Q45" s="10">
        <v>105</v>
      </c>
      <c r="R45" s="23"/>
      <c r="T45" s="23"/>
      <c r="V45" s="23"/>
      <c r="Z45" s="14">
        <f aca="true" t="shared" si="16" ref="Z45:AA51">SUM(J45,L45,N45,P45,R45,T45,V45,X45)</f>
        <v>562.28</v>
      </c>
      <c r="AA45" s="15">
        <f t="shared" si="16"/>
        <v>366</v>
      </c>
      <c r="AB45" s="16">
        <f aca="true" t="shared" si="17" ref="AB45:AB51">Z45/AA45</f>
        <v>1.5362841530054645</v>
      </c>
    </row>
    <row r="46" spans="1:28" ht="21.75" customHeight="1">
      <c r="A46" s="29"/>
      <c r="B46" s="18" t="s">
        <v>40</v>
      </c>
      <c r="C46" s="36" t="s">
        <v>126</v>
      </c>
      <c r="D46" s="69"/>
      <c r="E46" s="54">
        <v>40769</v>
      </c>
      <c r="F46" s="53">
        <v>5</v>
      </c>
      <c r="G46" s="41">
        <f t="shared" si="14"/>
        <v>1.9075614754098358</v>
      </c>
      <c r="H46" s="42">
        <f t="shared" si="15"/>
        <v>930.8899999999999</v>
      </c>
      <c r="I46" s="46">
        <f t="shared" si="15"/>
        <v>488</v>
      </c>
      <c r="J46" s="21">
        <v>139.91</v>
      </c>
      <c r="K46" s="20">
        <v>81</v>
      </c>
      <c r="L46" s="21">
        <v>178.87</v>
      </c>
      <c r="M46" s="22">
        <v>92</v>
      </c>
      <c r="N46" s="21">
        <v>166.45</v>
      </c>
      <c r="O46" s="22">
        <v>88</v>
      </c>
      <c r="P46" s="23">
        <v>189.86</v>
      </c>
      <c r="Q46" s="10">
        <v>105</v>
      </c>
      <c r="R46" s="23"/>
      <c r="T46" s="23">
        <v>255.8</v>
      </c>
      <c r="U46" s="24">
        <v>122</v>
      </c>
      <c r="V46" s="23"/>
      <c r="Z46" s="14">
        <f t="shared" si="16"/>
        <v>930.8899999999999</v>
      </c>
      <c r="AA46" s="15">
        <f t="shared" si="16"/>
        <v>488</v>
      </c>
      <c r="AB46" s="16">
        <f t="shared" si="17"/>
        <v>1.9075614754098358</v>
      </c>
    </row>
    <row r="47" spans="1:28" ht="21.75" customHeight="1">
      <c r="A47" s="1"/>
      <c r="B47" s="18" t="s">
        <v>83</v>
      </c>
      <c r="C47" s="18" t="s">
        <v>126</v>
      </c>
      <c r="D47" s="63"/>
      <c r="E47" s="44">
        <v>40642</v>
      </c>
      <c r="F47" s="45">
        <v>3</v>
      </c>
      <c r="G47" s="41">
        <f t="shared" si="14"/>
        <v>1.9222988505747127</v>
      </c>
      <c r="H47" s="42">
        <f t="shared" si="15"/>
        <v>501.72</v>
      </c>
      <c r="I47" s="46">
        <f t="shared" si="15"/>
        <v>261</v>
      </c>
      <c r="J47" s="19">
        <v>169.93</v>
      </c>
      <c r="K47" s="20">
        <v>81</v>
      </c>
      <c r="L47" s="21">
        <v>173.32</v>
      </c>
      <c r="M47" s="22">
        <v>92</v>
      </c>
      <c r="N47" s="21">
        <v>158.47</v>
      </c>
      <c r="O47" s="22">
        <v>88</v>
      </c>
      <c r="P47" s="23"/>
      <c r="R47" s="23"/>
      <c r="T47" s="23"/>
      <c r="V47" s="23"/>
      <c r="Z47" s="14">
        <f t="shared" si="16"/>
        <v>501.72</v>
      </c>
      <c r="AA47" s="15">
        <f t="shared" si="16"/>
        <v>261</v>
      </c>
      <c r="AB47" s="16">
        <f t="shared" si="17"/>
        <v>1.9222988505747127</v>
      </c>
    </row>
    <row r="48" spans="1:28" ht="21.75" customHeight="1">
      <c r="A48" s="1"/>
      <c r="B48" s="18" t="s">
        <v>81</v>
      </c>
      <c r="C48" s="18" t="s">
        <v>126</v>
      </c>
      <c r="D48" s="63"/>
      <c r="E48" s="64"/>
      <c r="F48" s="45">
        <v>6</v>
      </c>
      <c r="G48" s="41">
        <f t="shared" si="14"/>
        <v>1.9756047700170358</v>
      </c>
      <c r="H48" s="42">
        <f t="shared" si="15"/>
        <v>1159.68</v>
      </c>
      <c r="I48" s="46">
        <f t="shared" si="15"/>
        <v>587</v>
      </c>
      <c r="J48" s="19">
        <v>157.63</v>
      </c>
      <c r="K48" s="20">
        <v>81</v>
      </c>
      <c r="L48" s="21">
        <v>165.93</v>
      </c>
      <c r="M48" s="22">
        <v>92</v>
      </c>
      <c r="N48" s="21">
        <v>151.84</v>
      </c>
      <c r="O48" s="22">
        <v>88</v>
      </c>
      <c r="P48" s="23">
        <v>225.56</v>
      </c>
      <c r="Q48" s="10">
        <v>105</v>
      </c>
      <c r="R48" s="23">
        <v>214.23</v>
      </c>
      <c r="S48" s="24">
        <v>99</v>
      </c>
      <c r="T48" s="23">
        <v>244.49</v>
      </c>
      <c r="U48" s="24">
        <v>122</v>
      </c>
      <c r="V48" s="23"/>
      <c r="Z48" s="14">
        <f t="shared" si="16"/>
        <v>1159.68</v>
      </c>
      <c r="AA48" s="15">
        <f t="shared" si="16"/>
        <v>587</v>
      </c>
      <c r="AB48" s="16">
        <f t="shared" si="17"/>
        <v>1.9756047700170358</v>
      </c>
    </row>
    <row r="49" spans="1:28" ht="21.75" customHeight="1">
      <c r="A49" s="17"/>
      <c r="B49" s="18" t="s">
        <v>45</v>
      </c>
      <c r="C49" s="18" t="s">
        <v>126</v>
      </c>
      <c r="D49" s="63"/>
      <c r="E49" s="44">
        <v>40642</v>
      </c>
      <c r="F49" s="45">
        <v>6</v>
      </c>
      <c r="G49" s="41">
        <f t="shared" si="14"/>
        <v>2.080596252129472</v>
      </c>
      <c r="H49" s="42">
        <f t="shared" si="15"/>
        <v>1221.31</v>
      </c>
      <c r="I49" s="46">
        <f t="shared" si="15"/>
        <v>587</v>
      </c>
      <c r="J49" s="19">
        <v>151.12</v>
      </c>
      <c r="K49" s="20">
        <v>81</v>
      </c>
      <c r="L49" s="21">
        <v>211.05</v>
      </c>
      <c r="M49" s="22">
        <v>92</v>
      </c>
      <c r="N49" s="21">
        <v>157.62</v>
      </c>
      <c r="O49" s="22">
        <v>88</v>
      </c>
      <c r="P49" s="23">
        <v>220.7</v>
      </c>
      <c r="Q49" s="10">
        <v>105</v>
      </c>
      <c r="R49" s="23">
        <v>243.43</v>
      </c>
      <c r="S49" s="24">
        <v>99</v>
      </c>
      <c r="T49" s="23">
        <v>237.39</v>
      </c>
      <c r="U49" s="24">
        <v>122</v>
      </c>
      <c r="V49" s="23"/>
      <c r="Z49" s="14">
        <f t="shared" si="16"/>
        <v>1221.31</v>
      </c>
      <c r="AA49" s="15">
        <f t="shared" si="16"/>
        <v>587</v>
      </c>
      <c r="AB49" s="16">
        <f t="shared" si="17"/>
        <v>2.080596252129472</v>
      </c>
    </row>
    <row r="50" spans="1:28" ht="21.75" customHeight="1">
      <c r="A50" s="1"/>
      <c r="B50" s="18" t="s">
        <v>20</v>
      </c>
      <c r="C50" s="18" t="s">
        <v>126</v>
      </c>
      <c r="D50" s="63"/>
      <c r="E50" s="44">
        <v>40705</v>
      </c>
      <c r="F50" s="53">
        <v>6</v>
      </c>
      <c r="G50" s="41">
        <f t="shared" si="14"/>
        <v>2.3962180579216352</v>
      </c>
      <c r="H50" s="42">
        <f t="shared" si="15"/>
        <v>1406.58</v>
      </c>
      <c r="I50" s="46">
        <f t="shared" si="15"/>
        <v>587</v>
      </c>
      <c r="J50" s="19">
        <v>170.38</v>
      </c>
      <c r="K50" s="20">
        <v>81</v>
      </c>
      <c r="L50" s="21">
        <v>209.43</v>
      </c>
      <c r="M50" s="22">
        <v>92</v>
      </c>
      <c r="N50" s="37">
        <v>175.83</v>
      </c>
      <c r="O50" s="22">
        <v>88</v>
      </c>
      <c r="P50" s="23">
        <v>285.09</v>
      </c>
      <c r="Q50" s="10">
        <v>105</v>
      </c>
      <c r="R50" s="23">
        <v>271.6</v>
      </c>
      <c r="S50" s="24">
        <v>99</v>
      </c>
      <c r="T50" s="23">
        <v>294.25</v>
      </c>
      <c r="U50" s="24">
        <v>122</v>
      </c>
      <c r="V50" s="23"/>
      <c r="Z50" s="14">
        <f t="shared" si="16"/>
        <v>1406.58</v>
      </c>
      <c r="AA50" s="15">
        <f t="shared" si="16"/>
        <v>587</v>
      </c>
      <c r="AB50" s="16">
        <f t="shared" si="17"/>
        <v>2.3962180579216352</v>
      </c>
    </row>
    <row r="51" spans="1:28" ht="21.75" customHeight="1">
      <c r="A51" s="1"/>
      <c r="B51" s="18" t="s">
        <v>99</v>
      </c>
      <c r="C51" s="18" t="s">
        <v>126</v>
      </c>
      <c r="D51" s="60">
        <v>40828</v>
      </c>
      <c r="E51" s="44">
        <v>40734</v>
      </c>
      <c r="F51" s="45">
        <v>4</v>
      </c>
      <c r="G51" s="41">
        <f t="shared" si="14"/>
        <v>2.6726041666666664</v>
      </c>
      <c r="H51" s="42">
        <f t="shared" si="15"/>
        <v>1026.28</v>
      </c>
      <c r="I51" s="46">
        <f t="shared" si="15"/>
        <v>384</v>
      </c>
      <c r="J51" s="19"/>
      <c r="K51" s="20"/>
      <c r="L51" s="21">
        <v>257.57</v>
      </c>
      <c r="M51" s="22">
        <v>92</v>
      </c>
      <c r="N51" s="21">
        <v>205.73</v>
      </c>
      <c r="O51" s="22">
        <v>88</v>
      </c>
      <c r="P51" s="23">
        <v>288.2</v>
      </c>
      <c r="Q51" s="10">
        <v>105</v>
      </c>
      <c r="R51" s="23">
        <v>274.78</v>
      </c>
      <c r="S51" s="24">
        <v>99</v>
      </c>
      <c r="T51" s="23"/>
      <c r="V51" s="23"/>
      <c r="Z51" s="14">
        <f t="shared" si="16"/>
        <v>1026.28</v>
      </c>
      <c r="AA51" s="15">
        <f t="shared" si="16"/>
        <v>384</v>
      </c>
      <c r="AB51" s="16">
        <f t="shared" si="17"/>
        <v>2.6726041666666664</v>
      </c>
    </row>
    <row r="52" spans="1:28" ht="21.75" customHeight="1">
      <c r="A52" s="1"/>
      <c r="B52" s="18"/>
      <c r="C52" s="18"/>
      <c r="D52" s="60"/>
      <c r="E52" s="44"/>
      <c r="F52" s="45"/>
      <c r="G52" s="41"/>
      <c r="H52" s="42"/>
      <c r="I52" s="46"/>
      <c r="J52" s="19"/>
      <c r="K52" s="20"/>
      <c r="L52" s="21"/>
      <c r="N52" s="21"/>
      <c r="P52" s="23"/>
      <c r="R52" s="23"/>
      <c r="T52" s="23"/>
      <c r="V52" s="23"/>
      <c r="Z52" s="14"/>
      <c r="AA52" s="15"/>
      <c r="AB52" s="16"/>
    </row>
    <row r="53" spans="1:28" ht="21.75" customHeight="1">
      <c r="A53" s="1" t="s">
        <v>13</v>
      </c>
      <c r="B53" s="30"/>
      <c r="C53" s="30"/>
      <c r="D53" s="61"/>
      <c r="E53" s="51"/>
      <c r="F53" s="52"/>
      <c r="G53" s="47"/>
      <c r="H53" s="48"/>
      <c r="I53" s="48"/>
      <c r="J53" s="21"/>
      <c r="K53" s="20"/>
      <c r="L53" s="21"/>
      <c r="N53" s="21"/>
      <c r="P53" s="23"/>
      <c r="R53" s="23"/>
      <c r="T53" s="23"/>
      <c r="V53" s="23"/>
      <c r="Z53" s="14"/>
      <c r="AA53" s="15"/>
      <c r="AB53" s="16"/>
    </row>
    <row r="54" spans="1:28" ht="21.75" customHeight="1">
      <c r="A54" s="1"/>
      <c r="B54" s="18" t="s">
        <v>82</v>
      </c>
      <c r="C54" s="18" t="s">
        <v>126</v>
      </c>
      <c r="D54" s="63"/>
      <c r="E54" s="44">
        <v>40642</v>
      </c>
      <c r="F54" s="45">
        <v>4</v>
      </c>
      <c r="G54" s="41">
        <f>Z54/AA54</f>
        <v>2.3945</v>
      </c>
      <c r="H54" s="42">
        <f aca="true" t="shared" si="18" ref="H54:I57">SUM(J54,L54,N54,P54,R54,T54,V54,X54)</f>
        <v>957.8</v>
      </c>
      <c r="I54" s="46">
        <f t="shared" si="18"/>
        <v>400</v>
      </c>
      <c r="J54" s="19">
        <v>159.8</v>
      </c>
      <c r="K54" s="20">
        <v>81</v>
      </c>
      <c r="L54" s="21">
        <v>231.38</v>
      </c>
      <c r="M54" s="22">
        <v>92</v>
      </c>
      <c r="N54" s="21"/>
      <c r="P54" s="23">
        <v>276.07</v>
      </c>
      <c r="Q54" s="10">
        <v>105</v>
      </c>
      <c r="R54" s="23"/>
      <c r="T54" s="23">
        <v>290.55</v>
      </c>
      <c r="U54" s="24">
        <v>122</v>
      </c>
      <c r="V54" s="23"/>
      <c r="Z54" s="14">
        <f aca="true" t="shared" si="19" ref="Z54:AA57">SUM(J54,L54,N54,P54,R54,T54,V54,X54)</f>
        <v>957.8</v>
      </c>
      <c r="AA54" s="15">
        <f t="shared" si="19"/>
        <v>400</v>
      </c>
      <c r="AB54" s="16">
        <f>Z54/AA54</f>
        <v>2.3945</v>
      </c>
    </row>
    <row r="55" spans="1:28" ht="21.75" customHeight="1">
      <c r="A55" s="29"/>
      <c r="B55" s="25" t="s">
        <v>37</v>
      </c>
      <c r="C55" s="18" t="s">
        <v>126</v>
      </c>
      <c r="D55" s="60">
        <v>41477</v>
      </c>
      <c r="E55" s="64"/>
      <c r="F55" s="45">
        <v>4</v>
      </c>
      <c r="G55" s="41">
        <f>Z55/AA55</f>
        <v>2.5534426229508194</v>
      </c>
      <c r="H55" s="42">
        <f t="shared" si="18"/>
        <v>934.56</v>
      </c>
      <c r="I55" s="46">
        <f t="shared" si="18"/>
        <v>366</v>
      </c>
      <c r="J55" s="19">
        <v>211.99</v>
      </c>
      <c r="K55" s="20">
        <v>81</v>
      </c>
      <c r="L55" s="21">
        <v>220.79</v>
      </c>
      <c r="M55" s="22">
        <v>92</v>
      </c>
      <c r="N55" s="21">
        <v>218.19</v>
      </c>
      <c r="O55" s="22">
        <v>88</v>
      </c>
      <c r="P55" s="23">
        <v>283.59</v>
      </c>
      <c r="Q55" s="10">
        <v>105</v>
      </c>
      <c r="R55" s="23"/>
      <c r="T55" s="23"/>
      <c r="V55" s="23"/>
      <c r="Z55" s="14">
        <f t="shared" si="19"/>
        <v>934.56</v>
      </c>
      <c r="AA55" s="15">
        <f t="shared" si="19"/>
        <v>366</v>
      </c>
      <c r="AB55" s="16">
        <f>Z55/AA55</f>
        <v>2.5534426229508194</v>
      </c>
    </row>
    <row r="56" spans="1:28" ht="21.75" customHeight="1">
      <c r="A56" s="28"/>
      <c r="B56" s="18" t="s">
        <v>39</v>
      </c>
      <c r="C56" s="18" t="s">
        <v>126</v>
      </c>
      <c r="D56" s="63"/>
      <c r="E56" s="64"/>
      <c r="F56" s="45">
        <v>3</v>
      </c>
      <c r="G56" s="41">
        <f>Z56/AA56</f>
        <v>2.82443864229765</v>
      </c>
      <c r="H56" s="42">
        <f t="shared" si="18"/>
        <v>1081.76</v>
      </c>
      <c r="I56" s="46">
        <f t="shared" si="18"/>
        <v>383</v>
      </c>
      <c r="J56" s="19">
        <v>186.28</v>
      </c>
      <c r="K56" s="20">
        <v>81</v>
      </c>
      <c r="L56" s="21">
        <v>271.87</v>
      </c>
      <c r="M56" s="22">
        <v>92</v>
      </c>
      <c r="N56" s="21">
        <v>203.51</v>
      </c>
      <c r="O56" s="22">
        <v>88</v>
      </c>
      <c r="P56" s="23"/>
      <c r="R56" s="23"/>
      <c r="T56" s="23">
        <v>420.1</v>
      </c>
      <c r="U56" s="24">
        <v>122</v>
      </c>
      <c r="V56" s="23"/>
      <c r="Z56" s="14">
        <f t="shared" si="19"/>
        <v>1081.76</v>
      </c>
      <c r="AA56" s="15">
        <f t="shared" si="19"/>
        <v>383</v>
      </c>
      <c r="AB56" s="16">
        <f>Z56/AA56</f>
        <v>2.82443864229765</v>
      </c>
    </row>
    <row r="57" spans="1:28" ht="21.75" customHeight="1">
      <c r="A57" s="29"/>
      <c r="B57" s="18" t="s">
        <v>53</v>
      </c>
      <c r="C57" s="18" t="s">
        <v>126</v>
      </c>
      <c r="D57" s="63"/>
      <c r="E57" s="70">
        <v>40769</v>
      </c>
      <c r="F57" s="45">
        <v>3</v>
      </c>
      <c r="G57" s="41">
        <f>Z57/AA57</f>
        <v>2.8581654676258994</v>
      </c>
      <c r="H57" s="42">
        <f t="shared" si="18"/>
        <v>794.57</v>
      </c>
      <c r="I57" s="46">
        <f t="shared" si="18"/>
        <v>278</v>
      </c>
      <c r="J57" s="19">
        <v>200.3</v>
      </c>
      <c r="K57" s="20">
        <v>81</v>
      </c>
      <c r="L57" s="21">
        <v>312.4</v>
      </c>
      <c r="M57" s="22">
        <v>92</v>
      </c>
      <c r="N57" s="21"/>
      <c r="P57" s="23">
        <v>281.87</v>
      </c>
      <c r="Q57" s="10">
        <v>105</v>
      </c>
      <c r="R57" s="23"/>
      <c r="T57" s="23"/>
      <c r="V57" s="23"/>
      <c r="Z57" s="14">
        <f t="shared" si="19"/>
        <v>794.57</v>
      </c>
      <c r="AA57" s="15">
        <f t="shared" si="19"/>
        <v>278</v>
      </c>
      <c r="AB57" s="16">
        <f>Z57/AA57</f>
        <v>2.8581654676258994</v>
      </c>
    </row>
    <row r="58" spans="1:28" ht="21.75" customHeight="1">
      <c r="A58" s="1"/>
      <c r="B58" s="18"/>
      <c r="C58" s="18"/>
      <c r="D58" s="60"/>
      <c r="E58" s="44"/>
      <c r="F58" s="45"/>
      <c r="G58" s="41"/>
      <c r="H58" s="42"/>
      <c r="I58" s="46"/>
      <c r="J58" s="19"/>
      <c r="K58" s="20"/>
      <c r="L58" s="21"/>
      <c r="N58" s="21"/>
      <c r="P58" s="23"/>
      <c r="R58" s="23"/>
      <c r="T58" s="23"/>
      <c r="V58" s="23"/>
      <c r="Z58" s="14"/>
      <c r="AA58" s="15"/>
      <c r="AB58" s="16"/>
    </row>
    <row r="59" spans="1:28" ht="21.75" customHeight="1">
      <c r="A59" s="1" t="s">
        <v>79</v>
      </c>
      <c r="B59" s="18"/>
      <c r="C59" s="18"/>
      <c r="D59" s="60"/>
      <c r="E59" s="44"/>
      <c r="F59" s="45"/>
      <c r="G59" s="47"/>
      <c r="H59" s="48"/>
      <c r="I59" s="48"/>
      <c r="J59" s="19"/>
      <c r="K59" s="20"/>
      <c r="L59" s="21"/>
      <c r="N59" s="21"/>
      <c r="P59" s="23"/>
      <c r="R59" s="23"/>
      <c r="T59" s="23"/>
      <c r="V59" s="23"/>
      <c r="Z59" s="14"/>
      <c r="AA59" s="15"/>
      <c r="AB59" s="16"/>
    </row>
    <row r="60" spans="1:28" ht="21.75" customHeight="1">
      <c r="A60" s="1"/>
      <c r="B60" s="18" t="s">
        <v>73</v>
      </c>
      <c r="C60" s="18" t="s">
        <v>126</v>
      </c>
      <c r="D60" s="63"/>
      <c r="E60" s="64"/>
      <c r="F60" s="45">
        <v>3</v>
      </c>
      <c r="G60" s="41">
        <f>Z60/AA60</f>
        <v>2.1617192982456137</v>
      </c>
      <c r="H60" s="42">
        <f>SUM(J60,L60,N60,P60,R60,T60,V60,X60)</f>
        <v>616.0899999999999</v>
      </c>
      <c r="I60" s="46">
        <f>SUM(K60,M60,O60,Q60,S60,U60,W60,Y60)</f>
        <v>285</v>
      </c>
      <c r="J60" s="19"/>
      <c r="K60" s="20"/>
      <c r="L60" s="21">
        <v>223.58</v>
      </c>
      <c r="M60" s="22">
        <v>92</v>
      </c>
      <c r="N60" s="21">
        <v>157.07</v>
      </c>
      <c r="O60" s="22">
        <v>88</v>
      </c>
      <c r="P60" s="23">
        <v>235.44</v>
      </c>
      <c r="Q60" s="10">
        <v>105</v>
      </c>
      <c r="R60" s="23"/>
      <c r="T60" s="23"/>
      <c r="V60" s="23"/>
      <c r="Z60" s="14">
        <f>SUM(J60,L60,N60,P60,R60,T60,V60,X60)</f>
        <v>616.0899999999999</v>
      </c>
      <c r="AA60" s="15">
        <f>SUM(K60,M60,O60,Q60,S60,U60,W60,Y60)</f>
        <v>285</v>
      </c>
      <c r="AB60" s="16">
        <f>Z60/AA60</f>
        <v>2.1617192982456137</v>
      </c>
    </row>
    <row r="61" spans="1:28" ht="21.75" customHeight="1">
      <c r="A61" s="1"/>
      <c r="B61" s="18"/>
      <c r="C61" s="18"/>
      <c r="D61" s="60"/>
      <c r="E61" s="44"/>
      <c r="F61" s="45"/>
      <c r="G61" s="41"/>
      <c r="H61" s="42"/>
      <c r="I61" s="46"/>
      <c r="J61" s="19"/>
      <c r="K61" s="20"/>
      <c r="L61" s="21"/>
      <c r="P61" s="23"/>
      <c r="R61" s="23"/>
      <c r="T61" s="23"/>
      <c r="V61" s="23"/>
      <c r="Z61" s="14"/>
      <c r="AA61" s="15"/>
      <c r="AB61" s="16"/>
    </row>
    <row r="62" spans="1:28" ht="21.75" customHeight="1">
      <c r="A62" s="1" t="s">
        <v>118</v>
      </c>
      <c r="B62" s="18"/>
      <c r="C62" s="18"/>
      <c r="D62" s="60"/>
      <c r="E62" s="44"/>
      <c r="F62" s="45"/>
      <c r="G62" s="47"/>
      <c r="H62" s="48"/>
      <c r="I62" s="48"/>
      <c r="J62" s="19"/>
      <c r="K62" s="20"/>
      <c r="L62" s="21"/>
      <c r="N62" s="21"/>
      <c r="P62" s="23"/>
      <c r="R62" s="23"/>
      <c r="T62" s="23"/>
      <c r="V62" s="23"/>
      <c r="Z62" s="14"/>
      <c r="AA62" s="15"/>
      <c r="AB62" s="16"/>
    </row>
    <row r="63" spans="1:28" ht="21.75" customHeight="1">
      <c r="A63" s="1"/>
      <c r="B63" s="18" t="s">
        <v>93</v>
      </c>
      <c r="C63" s="18" t="s">
        <v>126</v>
      </c>
      <c r="D63" s="60">
        <v>41006</v>
      </c>
      <c r="E63" s="64"/>
      <c r="F63" s="45">
        <v>3</v>
      </c>
      <c r="G63" s="41">
        <f>Z63/AA63</f>
        <v>1.2910679611650486</v>
      </c>
      <c r="H63" s="42">
        <f>SUM(J63,L63,N63,P63,R63,T63,V63,X63)</f>
        <v>398.94</v>
      </c>
      <c r="I63" s="46">
        <f>SUM(K63,M63,O63,Q63,S63,U63,W63,Y63)</f>
        <v>309</v>
      </c>
      <c r="J63" s="19"/>
      <c r="K63" s="20"/>
      <c r="L63" s="21"/>
      <c r="N63" s="21">
        <v>101.32</v>
      </c>
      <c r="O63" s="22">
        <v>88</v>
      </c>
      <c r="P63" s="23"/>
      <c r="R63" s="23">
        <v>129.1</v>
      </c>
      <c r="S63" s="24">
        <v>99</v>
      </c>
      <c r="T63" s="23">
        <v>168.52</v>
      </c>
      <c r="U63" s="24">
        <v>122</v>
      </c>
      <c r="V63" s="23"/>
      <c r="Z63" s="14">
        <f>SUM(J63,L63,N63,P63,R63,T63,V63,X63)</f>
        <v>398.94</v>
      </c>
      <c r="AA63" s="15">
        <f>SUM(K63,M63,O63,Q63,S63,U63,W63,Y63)</f>
        <v>309</v>
      </c>
      <c r="AB63" s="16">
        <f>Z63/AA63</f>
        <v>1.2910679611650486</v>
      </c>
    </row>
    <row r="64" spans="1:28" ht="21.75" customHeight="1">
      <c r="A64" s="1"/>
      <c r="B64" s="25" t="s">
        <v>87</v>
      </c>
      <c r="C64" s="25" t="s">
        <v>126</v>
      </c>
      <c r="D64" s="59">
        <v>41028</v>
      </c>
      <c r="E64" s="49">
        <v>40769</v>
      </c>
      <c r="F64" s="50">
        <v>5</v>
      </c>
      <c r="G64" s="41">
        <f>Z64/AA64</f>
        <v>1.4673947895791584</v>
      </c>
      <c r="H64" s="42">
        <f>SUM(J64,L64,N64,P64,R64,T64,V64,X64)</f>
        <v>732.23</v>
      </c>
      <c r="I64" s="46">
        <f>SUM(K64,M64,O64,Q64,S64,U64,W64,Y64)</f>
        <v>499</v>
      </c>
      <c r="J64" s="19">
        <v>118.7</v>
      </c>
      <c r="K64" s="20">
        <v>81</v>
      </c>
      <c r="L64" s="21">
        <v>163.06</v>
      </c>
      <c r="M64" s="22">
        <v>92</v>
      </c>
      <c r="N64" s="27"/>
      <c r="P64" s="23">
        <v>158.2</v>
      </c>
      <c r="Q64" s="10">
        <v>105</v>
      </c>
      <c r="R64" s="23">
        <v>134.78</v>
      </c>
      <c r="S64" s="24">
        <v>99</v>
      </c>
      <c r="T64" s="23">
        <v>157.49</v>
      </c>
      <c r="U64" s="24">
        <v>122</v>
      </c>
      <c r="V64" s="23"/>
      <c r="Z64" s="14">
        <f>SUM(J64,L64,N64,P64,R64,T64,V64,X64)</f>
        <v>732.23</v>
      </c>
      <c r="AA64" s="15">
        <f>SUM(K64,M64,O64,Q64,S64,U64,W64,Y64)</f>
        <v>499</v>
      </c>
      <c r="AB64" s="16">
        <f>Z64/AA64</f>
        <v>1.4673947895791584</v>
      </c>
    </row>
    <row r="65" spans="1:28" ht="21.75" customHeight="1">
      <c r="A65" s="1"/>
      <c r="B65" s="25"/>
      <c r="C65" s="25"/>
      <c r="G65" s="41"/>
      <c r="H65" s="42"/>
      <c r="I65" s="46"/>
      <c r="J65" s="19"/>
      <c r="K65" s="20"/>
      <c r="L65" s="21"/>
      <c r="N65" s="27"/>
      <c r="P65" s="23"/>
      <c r="R65" s="23"/>
      <c r="T65" s="23"/>
      <c r="V65" s="23"/>
      <c r="Z65" s="14"/>
      <c r="AA65" s="15"/>
      <c r="AB65" s="16"/>
    </row>
    <row r="66" spans="1:28" ht="21.75" customHeight="1">
      <c r="A66" s="1" t="s">
        <v>15</v>
      </c>
      <c r="B66" s="30"/>
      <c r="C66" s="30"/>
      <c r="D66" s="61"/>
      <c r="E66" s="51"/>
      <c r="F66" s="52"/>
      <c r="G66" s="47"/>
      <c r="H66" s="48"/>
      <c r="I66" s="48"/>
      <c r="J66" s="31"/>
      <c r="K66" s="26"/>
      <c r="L66" s="21"/>
      <c r="N66" s="21"/>
      <c r="P66" s="23"/>
      <c r="R66" s="23"/>
      <c r="T66" s="23"/>
      <c r="V66" s="23"/>
      <c r="Z66" s="14"/>
      <c r="AA66" s="15"/>
      <c r="AB66" s="16"/>
    </row>
    <row r="67" spans="1:28" ht="21.75" customHeight="1">
      <c r="A67" s="1"/>
      <c r="B67" s="25" t="s">
        <v>111</v>
      </c>
      <c r="C67" s="25" t="s">
        <v>126</v>
      </c>
      <c r="D67" s="62"/>
      <c r="E67" s="49">
        <v>40671</v>
      </c>
      <c r="F67" s="53">
        <v>4</v>
      </c>
      <c r="G67" s="41">
        <f>Z67/AA67</f>
        <v>1.3138511326860842</v>
      </c>
      <c r="H67" s="42">
        <f aca="true" t="shared" si="20" ref="H67:I71">SUM(J67,L67,N67,P67,R67,T67,V67,X67)</f>
        <v>405.98</v>
      </c>
      <c r="I67" s="46">
        <f t="shared" si="20"/>
        <v>309</v>
      </c>
      <c r="J67" s="19"/>
      <c r="L67" s="21"/>
      <c r="N67" s="37">
        <v>113.41</v>
      </c>
      <c r="O67" s="22">
        <v>88</v>
      </c>
      <c r="P67" s="23"/>
      <c r="R67" s="23">
        <v>138.4</v>
      </c>
      <c r="S67" s="24">
        <v>99</v>
      </c>
      <c r="T67" s="23">
        <v>154.17</v>
      </c>
      <c r="U67" s="24">
        <v>122</v>
      </c>
      <c r="V67" s="23"/>
      <c r="Z67" s="14">
        <f aca="true" t="shared" si="21" ref="Z67:AA71">SUM(J67,L67,N67,P67,R67,T67,V67,X67)</f>
        <v>405.98</v>
      </c>
      <c r="AA67" s="15">
        <f t="shared" si="21"/>
        <v>309</v>
      </c>
      <c r="AB67" s="16">
        <f>Z67/AA67</f>
        <v>1.3138511326860842</v>
      </c>
    </row>
    <row r="68" spans="1:28" ht="21.75" customHeight="1">
      <c r="A68" s="1"/>
      <c r="B68" s="18" t="s">
        <v>10</v>
      </c>
      <c r="C68" s="18" t="s">
        <v>126</v>
      </c>
      <c r="D68" s="63"/>
      <c r="E68" s="44">
        <v>40769</v>
      </c>
      <c r="F68" s="53">
        <v>5</v>
      </c>
      <c r="G68" s="41">
        <f>Z68/AA68</f>
        <v>1.385415019762846</v>
      </c>
      <c r="H68" s="42">
        <f t="shared" si="20"/>
        <v>701.0200000000001</v>
      </c>
      <c r="I68" s="46">
        <f t="shared" si="20"/>
        <v>506</v>
      </c>
      <c r="J68" s="19"/>
      <c r="K68" s="20"/>
      <c r="L68" s="21">
        <v>124</v>
      </c>
      <c r="M68" s="22">
        <v>92</v>
      </c>
      <c r="N68" s="21">
        <v>135.39</v>
      </c>
      <c r="O68" s="22">
        <v>88</v>
      </c>
      <c r="P68" s="23">
        <v>145.43</v>
      </c>
      <c r="Q68" s="10">
        <v>105</v>
      </c>
      <c r="R68" s="23">
        <v>136.11</v>
      </c>
      <c r="S68" s="24">
        <v>99</v>
      </c>
      <c r="T68" s="23">
        <v>160.09</v>
      </c>
      <c r="U68" s="24">
        <v>122</v>
      </c>
      <c r="V68" s="23"/>
      <c r="Z68" s="14">
        <f t="shared" si="21"/>
        <v>701.0200000000001</v>
      </c>
      <c r="AA68" s="15">
        <f t="shared" si="21"/>
        <v>506</v>
      </c>
      <c r="AB68" s="16">
        <f>Z68/AA68</f>
        <v>1.385415019762846</v>
      </c>
    </row>
    <row r="69" spans="1:28" ht="21.75" customHeight="1">
      <c r="A69" s="1"/>
      <c r="B69" s="36" t="s">
        <v>112</v>
      </c>
      <c r="C69" s="25" t="s">
        <v>126</v>
      </c>
      <c r="D69" s="62"/>
      <c r="E69" s="49">
        <v>40705</v>
      </c>
      <c r="F69" s="53">
        <v>3</v>
      </c>
      <c r="G69" s="41">
        <f>Z69/AA69</f>
        <v>1.5388070175438597</v>
      </c>
      <c r="H69" s="42">
        <f t="shared" si="20"/>
        <v>438.56</v>
      </c>
      <c r="I69" s="46">
        <f t="shared" si="20"/>
        <v>285</v>
      </c>
      <c r="J69" s="21"/>
      <c r="L69" s="21">
        <v>140.18</v>
      </c>
      <c r="M69" s="22">
        <v>92</v>
      </c>
      <c r="N69" s="27">
        <v>126.95</v>
      </c>
      <c r="O69" s="22">
        <v>88</v>
      </c>
      <c r="P69" s="23">
        <v>171.43</v>
      </c>
      <c r="Q69" s="10">
        <v>105</v>
      </c>
      <c r="R69" s="23"/>
      <c r="T69" s="23"/>
      <c r="V69" s="23"/>
      <c r="Z69" s="14">
        <f t="shared" si="21"/>
        <v>438.56</v>
      </c>
      <c r="AA69" s="15">
        <f t="shared" si="21"/>
        <v>285</v>
      </c>
      <c r="AB69" s="16">
        <f>Z69/AA69</f>
        <v>1.5388070175438597</v>
      </c>
    </row>
    <row r="70" spans="1:28" ht="21.75" customHeight="1">
      <c r="A70" s="1"/>
      <c r="B70" s="25" t="s">
        <v>76</v>
      </c>
      <c r="C70" s="25" t="s">
        <v>126</v>
      </c>
      <c r="D70" s="59">
        <v>41699</v>
      </c>
      <c r="E70" s="49">
        <v>40671</v>
      </c>
      <c r="F70" s="53">
        <v>4</v>
      </c>
      <c r="G70" s="41">
        <f>Z70/AA70</f>
        <v>1.5673958333333333</v>
      </c>
      <c r="H70" s="42">
        <f t="shared" si="20"/>
        <v>601.88</v>
      </c>
      <c r="I70" s="46">
        <f t="shared" si="20"/>
        <v>384</v>
      </c>
      <c r="J70" s="19"/>
      <c r="L70" s="21">
        <v>126.12</v>
      </c>
      <c r="M70" s="22">
        <v>92</v>
      </c>
      <c r="N70" s="37">
        <v>129.47</v>
      </c>
      <c r="O70" s="22">
        <v>88</v>
      </c>
      <c r="P70" s="23">
        <v>164.57</v>
      </c>
      <c r="Q70" s="10">
        <v>105</v>
      </c>
      <c r="R70" s="23">
        <v>181.72</v>
      </c>
      <c r="S70" s="24">
        <v>99</v>
      </c>
      <c r="T70" s="23"/>
      <c r="V70" s="23"/>
      <c r="Z70" s="14">
        <f t="shared" si="21"/>
        <v>601.88</v>
      </c>
      <c r="AA70" s="15">
        <f t="shared" si="21"/>
        <v>384</v>
      </c>
      <c r="AB70" s="16">
        <f>Z70/AA70</f>
        <v>1.5673958333333333</v>
      </c>
    </row>
    <row r="71" spans="1:28" ht="21.75" customHeight="1">
      <c r="A71" s="1"/>
      <c r="B71" s="18" t="s">
        <v>88</v>
      </c>
      <c r="C71" s="18" t="s">
        <v>126</v>
      </c>
      <c r="D71" s="60">
        <v>41068</v>
      </c>
      <c r="E71" s="44">
        <v>40705</v>
      </c>
      <c r="F71" s="53">
        <v>5</v>
      </c>
      <c r="G71" s="41">
        <f>Z71/AA71</f>
        <v>1.6212323232323231</v>
      </c>
      <c r="H71" s="42">
        <f t="shared" si="20"/>
        <v>802.51</v>
      </c>
      <c r="I71" s="46">
        <f t="shared" si="20"/>
        <v>495</v>
      </c>
      <c r="J71" s="19">
        <v>121.73</v>
      </c>
      <c r="K71" s="20">
        <v>81</v>
      </c>
      <c r="L71" s="21"/>
      <c r="N71" s="27">
        <v>132.51</v>
      </c>
      <c r="O71" s="22">
        <v>88</v>
      </c>
      <c r="P71" s="23">
        <v>156.75</v>
      </c>
      <c r="Q71" s="10">
        <v>105</v>
      </c>
      <c r="R71" s="23">
        <v>185.05</v>
      </c>
      <c r="S71" s="24">
        <v>99</v>
      </c>
      <c r="T71" s="23">
        <v>206.47</v>
      </c>
      <c r="U71" s="24">
        <v>122</v>
      </c>
      <c r="V71" s="23"/>
      <c r="Z71" s="14">
        <f t="shared" si="21"/>
        <v>802.51</v>
      </c>
      <c r="AA71" s="15">
        <f t="shared" si="21"/>
        <v>495</v>
      </c>
      <c r="AB71" s="16">
        <f>Z71/AA71</f>
        <v>1.6212323232323231</v>
      </c>
    </row>
    <row r="72" spans="1:28" ht="21.75" customHeight="1">
      <c r="A72" s="1"/>
      <c r="B72" s="25"/>
      <c r="C72" s="25"/>
      <c r="G72" s="41"/>
      <c r="H72" s="42"/>
      <c r="I72" s="46"/>
      <c r="J72" s="19"/>
      <c r="K72" s="20"/>
      <c r="L72" s="21"/>
      <c r="N72" s="27"/>
      <c r="P72" s="23"/>
      <c r="R72" s="23"/>
      <c r="T72" s="23"/>
      <c r="V72" s="23"/>
      <c r="Z72" s="14"/>
      <c r="AA72" s="15"/>
      <c r="AB72" s="16"/>
    </row>
    <row r="73" spans="1:28" ht="21.75" customHeight="1">
      <c r="A73" s="1" t="s">
        <v>17</v>
      </c>
      <c r="J73" s="21"/>
      <c r="L73" s="21"/>
      <c r="N73" s="21"/>
      <c r="P73" s="23"/>
      <c r="R73" s="23"/>
      <c r="T73" s="23"/>
      <c r="V73" s="23"/>
      <c r="Z73" s="14"/>
      <c r="AA73" s="15"/>
      <c r="AB73" s="16"/>
    </row>
    <row r="74" spans="1:28" ht="21.75" customHeight="1">
      <c r="A74" s="1"/>
      <c r="B74" s="25" t="s">
        <v>101</v>
      </c>
      <c r="C74" s="25" t="s">
        <v>126</v>
      </c>
      <c r="D74" s="59">
        <v>41027</v>
      </c>
      <c r="E74" s="49">
        <v>40671</v>
      </c>
      <c r="F74" s="50">
        <v>3</v>
      </c>
      <c r="G74" s="41">
        <f aca="true" t="shared" si="22" ref="G74:G91">Z74/AA74</f>
        <v>1.5319867549668873</v>
      </c>
      <c r="H74" s="42">
        <f aca="true" t="shared" si="23" ref="H74:H91">SUM(J74,L74,N74,P74,R74,T74,V74,X74)</f>
        <v>462.65999999999997</v>
      </c>
      <c r="I74" s="46">
        <f aca="true" t="shared" si="24" ref="I74:I91">SUM(K74,M74,O74,Q74,S74,U74,W74,Y74)</f>
        <v>302</v>
      </c>
      <c r="J74" s="19"/>
      <c r="L74" s="21">
        <v>144.66</v>
      </c>
      <c r="M74" s="22">
        <v>92</v>
      </c>
      <c r="N74" s="27">
        <v>136.86</v>
      </c>
      <c r="O74" s="22">
        <v>88</v>
      </c>
      <c r="P74" s="23"/>
      <c r="R74" s="23"/>
      <c r="T74" s="23">
        <v>181.14</v>
      </c>
      <c r="U74" s="24">
        <v>122</v>
      </c>
      <c r="V74" s="23"/>
      <c r="Z74" s="14">
        <f aca="true" t="shared" si="25" ref="Z74:Z91">SUM(J74,L74,N74,P74,R74,T74,V74,X74)</f>
        <v>462.65999999999997</v>
      </c>
      <c r="AA74" s="15">
        <f aca="true" t="shared" si="26" ref="AA74:AA91">SUM(K74,M74,O74,Q74,S74,U74,W74,Y74)</f>
        <v>302</v>
      </c>
      <c r="AB74" s="16">
        <f aca="true" t="shared" si="27" ref="AB74:AB91">Z74/AA74</f>
        <v>1.5319867549668873</v>
      </c>
    </row>
    <row r="75" spans="1:28" ht="21.75" customHeight="1">
      <c r="A75" s="28"/>
      <c r="B75" s="18" t="s">
        <v>23</v>
      </c>
      <c r="C75" s="25" t="s">
        <v>126</v>
      </c>
      <c r="D75" s="59">
        <v>41120</v>
      </c>
      <c r="E75" s="49">
        <v>40642</v>
      </c>
      <c r="F75" s="50">
        <v>4</v>
      </c>
      <c r="G75" s="41">
        <f t="shared" si="22"/>
        <v>1.541148825065274</v>
      </c>
      <c r="H75" s="42">
        <f t="shared" si="23"/>
        <v>590.26</v>
      </c>
      <c r="I75" s="46">
        <f t="shared" si="24"/>
        <v>383</v>
      </c>
      <c r="J75" s="19">
        <v>122.2</v>
      </c>
      <c r="K75" s="20">
        <v>81</v>
      </c>
      <c r="L75" s="21">
        <v>140.81</v>
      </c>
      <c r="M75" s="22">
        <v>92</v>
      </c>
      <c r="N75" s="27">
        <v>127.11</v>
      </c>
      <c r="O75" s="22">
        <v>88</v>
      </c>
      <c r="P75" s="23"/>
      <c r="R75" s="23"/>
      <c r="T75" s="23">
        <v>200.14</v>
      </c>
      <c r="U75" s="24">
        <v>122</v>
      </c>
      <c r="V75" s="23"/>
      <c r="Z75" s="14">
        <f t="shared" si="25"/>
        <v>590.26</v>
      </c>
      <c r="AA75" s="15">
        <f t="shared" si="26"/>
        <v>383</v>
      </c>
      <c r="AB75" s="16">
        <f t="shared" si="27"/>
        <v>1.541148825065274</v>
      </c>
    </row>
    <row r="76" spans="1:28" ht="21.75" customHeight="1">
      <c r="A76" s="17"/>
      <c r="B76" s="25" t="s">
        <v>29</v>
      </c>
      <c r="C76" s="25" t="s">
        <v>126</v>
      </c>
      <c r="D76" s="59">
        <v>41069</v>
      </c>
      <c r="E76" s="49">
        <v>40671</v>
      </c>
      <c r="F76" s="53">
        <v>6</v>
      </c>
      <c r="G76" s="41">
        <f t="shared" si="22"/>
        <v>1.5923679727427598</v>
      </c>
      <c r="H76" s="42">
        <f t="shared" si="23"/>
        <v>934.72</v>
      </c>
      <c r="I76" s="46">
        <f t="shared" si="24"/>
        <v>587</v>
      </c>
      <c r="J76" s="19">
        <v>121.12</v>
      </c>
      <c r="K76" s="20">
        <v>81</v>
      </c>
      <c r="L76" s="21">
        <v>149.78</v>
      </c>
      <c r="M76" s="22">
        <v>92</v>
      </c>
      <c r="N76" s="27">
        <v>123.68</v>
      </c>
      <c r="O76" s="22">
        <v>88</v>
      </c>
      <c r="P76" s="23">
        <v>179.96</v>
      </c>
      <c r="Q76" s="10">
        <v>105</v>
      </c>
      <c r="R76" s="23">
        <v>176.5</v>
      </c>
      <c r="S76" s="24">
        <v>99</v>
      </c>
      <c r="T76" s="23">
        <v>183.68</v>
      </c>
      <c r="U76" s="24">
        <v>122</v>
      </c>
      <c r="V76" s="23"/>
      <c r="Z76" s="14">
        <f t="shared" si="25"/>
        <v>934.72</v>
      </c>
      <c r="AA76" s="15">
        <f t="shared" si="26"/>
        <v>587</v>
      </c>
      <c r="AB76" s="16">
        <f t="shared" si="27"/>
        <v>1.5923679727427598</v>
      </c>
    </row>
    <row r="77" spans="1:28" ht="21.75" customHeight="1">
      <c r="A77" s="38"/>
      <c r="B77" s="33" t="s">
        <v>84</v>
      </c>
      <c r="C77" s="25" t="s">
        <v>126</v>
      </c>
      <c r="D77" s="62"/>
      <c r="E77" s="49" t="s">
        <v>129</v>
      </c>
      <c r="F77" s="50">
        <v>5</v>
      </c>
      <c r="G77" s="41">
        <f t="shared" si="22"/>
        <v>1.6609018036072143</v>
      </c>
      <c r="H77" s="42">
        <f t="shared" si="23"/>
        <v>828.79</v>
      </c>
      <c r="I77" s="46">
        <f t="shared" si="24"/>
        <v>499</v>
      </c>
      <c r="J77" s="19">
        <v>122.86</v>
      </c>
      <c r="K77" s="20">
        <v>81</v>
      </c>
      <c r="L77" s="21">
        <v>147.78</v>
      </c>
      <c r="M77" s="22">
        <v>92</v>
      </c>
      <c r="N77" s="27"/>
      <c r="P77" s="23">
        <v>181.85</v>
      </c>
      <c r="Q77" s="10">
        <v>105</v>
      </c>
      <c r="R77" s="23">
        <v>178.05</v>
      </c>
      <c r="S77" s="24">
        <v>99</v>
      </c>
      <c r="T77" s="23">
        <v>198.25</v>
      </c>
      <c r="U77" s="24">
        <v>122</v>
      </c>
      <c r="V77" s="23"/>
      <c r="Z77" s="14">
        <f t="shared" si="25"/>
        <v>828.79</v>
      </c>
      <c r="AA77" s="15">
        <f t="shared" si="26"/>
        <v>499</v>
      </c>
      <c r="AB77" s="16">
        <f t="shared" si="27"/>
        <v>1.6609018036072143</v>
      </c>
    </row>
    <row r="78" spans="1:28" ht="21.75" customHeight="1">
      <c r="A78" s="29"/>
      <c r="B78" s="25" t="s">
        <v>22</v>
      </c>
      <c r="C78" s="25" t="s">
        <v>126</v>
      </c>
      <c r="D78" s="59">
        <v>40957</v>
      </c>
      <c r="E78" s="49">
        <v>40642</v>
      </c>
      <c r="F78" s="50">
        <v>6</v>
      </c>
      <c r="G78" s="41">
        <f t="shared" si="22"/>
        <v>1.7481601362862007</v>
      </c>
      <c r="H78" s="42">
        <f t="shared" si="23"/>
        <v>1026.1699999999998</v>
      </c>
      <c r="I78" s="46">
        <f t="shared" si="24"/>
        <v>587</v>
      </c>
      <c r="J78" s="19">
        <v>122.43</v>
      </c>
      <c r="K78" s="20">
        <v>81</v>
      </c>
      <c r="L78" s="21">
        <v>149.32</v>
      </c>
      <c r="M78" s="22">
        <v>92</v>
      </c>
      <c r="N78" s="27">
        <v>158.27</v>
      </c>
      <c r="O78" s="22">
        <v>88</v>
      </c>
      <c r="P78" s="23">
        <v>188.82</v>
      </c>
      <c r="Q78" s="10">
        <v>105</v>
      </c>
      <c r="R78" s="23">
        <v>192.11</v>
      </c>
      <c r="S78" s="24">
        <v>99</v>
      </c>
      <c r="T78" s="23">
        <v>215.22</v>
      </c>
      <c r="U78" s="24">
        <v>122</v>
      </c>
      <c r="V78" s="23"/>
      <c r="Z78" s="14">
        <f t="shared" si="25"/>
        <v>1026.1699999999998</v>
      </c>
      <c r="AA78" s="15">
        <f t="shared" si="26"/>
        <v>587</v>
      </c>
      <c r="AB78" s="16">
        <f t="shared" si="27"/>
        <v>1.7481601362862007</v>
      </c>
    </row>
    <row r="79" spans="2:28" ht="21.75" customHeight="1">
      <c r="B79" s="25" t="s">
        <v>24</v>
      </c>
      <c r="C79" s="25" t="s">
        <v>126</v>
      </c>
      <c r="D79" s="59">
        <v>41120</v>
      </c>
      <c r="E79" s="49">
        <v>40642</v>
      </c>
      <c r="F79" s="50">
        <v>4</v>
      </c>
      <c r="G79" s="41">
        <f t="shared" si="22"/>
        <v>1.766266318537859</v>
      </c>
      <c r="H79" s="42">
        <f t="shared" si="23"/>
        <v>676.48</v>
      </c>
      <c r="I79" s="46">
        <f t="shared" si="24"/>
        <v>383</v>
      </c>
      <c r="J79" s="19">
        <v>134.86</v>
      </c>
      <c r="K79" s="20">
        <v>81</v>
      </c>
      <c r="L79" s="21">
        <v>153.37</v>
      </c>
      <c r="M79" s="22">
        <v>92</v>
      </c>
      <c r="N79" s="27">
        <v>142.54</v>
      </c>
      <c r="O79" s="22">
        <v>88</v>
      </c>
      <c r="P79" s="23"/>
      <c r="R79" s="23"/>
      <c r="T79" s="23">
        <v>245.71</v>
      </c>
      <c r="U79" s="24">
        <v>122</v>
      </c>
      <c r="V79" s="23"/>
      <c r="Z79" s="14">
        <f t="shared" si="25"/>
        <v>676.48</v>
      </c>
      <c r="AA79" s="15">
        <f t="shared" si="26"/>
        <v>383</v>
      </c>
      <c r="AB79" s="16">
        <f t="shared" si="27"/>
        <v>1.766266318537859</v>
      </c>
    </row>
    <row r="80" spans="1:28" ht="21.75" customHeight="1">
      <c r="A80" s="1"/>
      <c r="B80" s="25" t="s">
        <v>102</v>
      </c>
      <c r="C80" s="25" t="s">
        <v>126</v>
      </c>
      <c r="D80" s="59">
        <v>41014</v>
      </c>
      <c r="E80" s="49">
        <v>40671</v>
      </c>
      <c r="F80" s="50">
        <v>3</v>
      </c>
      <c r="G80" s="41">
        <f t="shared" si="22"/>
        <v>1.7748675496688742</v>
      </c>
      <c r="H80" s="42">
        <f t="shared" si="23"/>
        <v>536.01</v>
      </c>
      <c r="I80" s="46">
        <f t="shared" si="24"/>
        <v>302</v>
      </c>
      <c r="J80" s="19"/>
      <c r="L80" s="21">
        <v>195.7</v>
      </c>
      <c r="M80" s="22">
        <v>92</v>
      </c>
      <c r="N80" s="27">
        <v>157.09</v>
      </c>
      <c r="O80" s="22">
        <v>88</v>
      </c>
      <c r="P80" s="23"/>
      <c r="R80" s="23"/>
      <c r="T80" s="23">
        <v>183.22</v>
      </c>
      <c r="U80" s="24">
        <v>122</v>
      </c>
      <c r="V80" s="23"/>
      <c r="Z80" s="14">
        <f t="shared" si="25"/>
        <v>536.01</v>
      </c>
      <c r="AA80" s="15">
        <f t="shared" si="26"/>
        <v>302</v>
      </c>
      <c r="AB80" s="16">
        <f t="shared" si="27"/>
        <v>1.7748675496688742</v>
      </c>
    </row>
    <row r="81" spans="1:28" ht="21.75" customHeight="1">
      <c r="A81" s="1"/>
      <c r="B81" s="18" t="s">
        <v>19</v>
      </c>
      <c r="C81" s="25" t="s">
        <v>126</v>
      </c>
      <c r="D81" s="62"/>
      <c r="F81" s="50">
        <v>3</v>
      </c>
      <c r="G81" s="41">
        <f t="shared" si="22"/>
        <v>1.8057913669064747</v>
      </c>
      <c r="H81" s="42">
        <f t="shared" si="23"/>
        <v>502.01</v>
      </c>
      <c r="I81" s="46">
        <f t="shared" si="24"/>
        <v>278</v>
      </c>
      <c r="J81" s="19">
        <v>147.41</v>
      </c>
      <c r="K81" s="20">
        <v>81</v>
      </c>
      <c r="L81" s="21">
        <v>154.84</v>
      </c>
      <c r="M81" s="22">
        <v>92</v>
      </c>
      <c r="N81" s="37"/>
      <c r="P81" s="23">
        <v>199.76</v>
      </c>
      <c r="Q81" s="10">
        <v>105</v>
      </c>
      <c r="R81" s="23"/>
      <c r="T81" s="23"/>
      <c r="V81" s="23"/>
      <c r="Z81" s="14">
        <f t="shared" si="25"/>
        <v>502.01</v>
      </c>
      <c r="AA81" s="15">
        <f t="shared" si="26"/>
        <v>278</v>
      </c>
      <c r="AB81" s="16">
        <f t="shared" si="27"/>
        <v>1.8057913669064747</v>
      </c>
    </row>
    <row r="82" spans="1:28" ht="21.75" customHeight="1">
      <c r="A82" s="1"/>
      <c r="B82" s="36" t="s">
        <v>14</v>
      </c>
      <c r="C82" s="25" t="s">
        <v>126</v>
      </c>
      <c r="D82" s="62"/>
      <c r="F82" s="50">
        <v>5</v>
      </c>
      <c r="G82" s="41">
        <f t="shared" si="22"/>
        <v>1.845440860215054</v>
      </c>
      <c r="H82" s="42">
        <f t="shared" si="23"/>
        <v>858.1300000000001</v>
      </c>
      <c r="I82" s="46">
        <f t="shared" si="24"/>
        <v>465</v>
      </c>
      <c r="J82" s="19">
        <v>136.06</v>
      </c>
      <c r="K82" s="20">
        <v>81</v>
      </c>
      <c r="L82" s="21">
        <v>175.76</v>
      </c>
      <c r="M82" s="22">
        <v>92</v>
      </c>
      <c r="N82" s="27">
        <v>145.03</v>
      </c>
      <c r="O82" s="22">
        <v>88</v>
      </c>
      <c r="P82" s="23">
        <v>187.71</v>
      </c>
      <c r="Q82" s="10">
        <v>105</v>
      </c>
      <c r="R82" s="23">
        <v>213.57</v>
      </c>
      <c r="S82" s="24">
        <v>99</v>
      </c>
      <c r="T82" s="23"/>
      <c r="V82" s="23"/>
      <c r="Z82" s="14">
        <f t="shared" si="25"/>
        <v>858.1300000000001</v>
      </c>
      <c r="AA82" s="15">
        <f t="shared" si="26"/>
        <v>465</v>
      </c>
      <c r="AB82" s="16">
        <f t="shared" si="27"/>
        <v>1.845440860215054</v>
      </c>
    </row>
    <row r="83" spans="1:28" ht="21.75" customHeight="1">
      <c r="A83" s="17"/>
      <c r="B83" s="25" t="s">
        <v>34</v>
      </c>
      <c r="C83" s="25" t="s">
        <v>126</v>
      </c>
      <c r="D83" s="59">
        <v>41072</v>
      </c>
      <c r="F83" s="50">
        <v>6</v>
      </c>
      <c r="G83" s="41">
        <f t="shared" si="22"/>
        <v>1.8482623509369678</v>
      </c>
      <c r="H83" s="42">
        <f t="shared" si="23"/>
        <v>1084.93</v>
      </c>
      <c r="I83" s="46">
        <f t="shared" si="24"/>
        <v>587</v>
      </c>
      <c r="J83" s="19">
        <v>120.65</v>
      </c>
      <c r="K83" s="20">
        <v>81</v>
      </c>
      <c r="L83" s="21">
        <v>176.65</v>
      </c>
      <c r="M83" s="22">
        <v>92</v>
      </c>
      <c r="N83" s="27">
        <v>145.12</v>
      </c>
      <c r="O83" s="22">
        <v>88</v>
      </c>
      <c r="P83" s="23">
        <v>219.07</v>
      </c>
      <c r="Q83" s="10">
        <v>105</v>
      </c>
      <c r="R83" s="23">
        <v>188.89</v>
      </c>
      <c r="S83" s="24">
        <v>99</v>
      </c>
      <c r="T83" s="23">
        <v>234.55</v>
      </c>
      <c r="U83" s="24">
        <v>122</v>
      </c>
      <c r="V83" s="23"/>
      <c r="Z83" s="14">
        <f t="shared" si="25"/>
        <v>1084.93</v>
      </c>
      <c r="AA83" s="15">
        <f t="shared" si="26"/>
        <v>587</v>
      </c>
      <c r="AB83" s="16">
        <f t="shared" si="27"/>
        <v>1.8482623509369678</v>
      </c>
    </row>
    <row r="84" spans="1:28" ht="21.75" customHeight="1">
      <c r="A84" s="1"/>
      <c r="B84" s="36" t="s">
        <v>100</v>
      </c>
      <c r="C84" s="25" t="s">
        <v>126</v>
      </c>
      <c r="D84" s="62"/>
      <c r="E84" s="49">
        <v>40769</v>
      </c>
      <c r="F84" s="53">
        <v>3</v>
      </c>
      <c r="G84" s="41">
        <f t="shared" si="22"/>
        <v>1.8540701754385964</v>
      </c>
      <c r="H84" s="42">
        <f t="shared" si="23"/>
        <v>528.41</v>
      </c>
      <c r="I84" s="46">
        <f t="shared" si="24"/>
        <v>285</v>
      </c>
      <c r="J84" s="21"/>
      <c r="L84" s="21">
        <v>171.86</v>
      </c>
      <c r="M84" s="22">
        <v>92</v>
      </c>
      <c r="N84" s="27">
        <v>146.78</v>
      </c>
      <c r="O84" s="22">
        <v>88</v>
      </c>
      <c r="P84" s="23">
        <v>209.77</v>
      </c>
      <c r="Q84" s="10">
        <v>105</v>
      </c>
      <c r="R84" s="23"/>
      <c r="T84" s="23"/>
      <c r="V84" s="23"/>
      <c r="Z84" s="14">
        <f t="shared" si="25"/>
        <v>528.41</v>
      </c>
      <c r="AA84" s="15">
        <f t="shared" si="26"/>
        <v>285</v>
      </c>
      <c r="AB84" s="16">
        <f t="shared" si="27"/>
        <v>1.8540701754385964</v>
      </c>
    </row>
    <row r="85" spans="1:28" ht="21.75" customHeight="1">
      <c r="A85" s="1"/>
      <c r="B85" s="36" t="s">
        <v>36</v>
      </c>
      <c r="C85" s="25" t="s">
        <v>126</v>
      </c>
      <c r="D85" s="59">
        <v>41081</v>
      </c>
      <c r="E85" s="49">
        <v>40734</v>
      </c>
      <c r="F85" s="53">
        <v>5</v>
      </c>
      <c r="G85" s="41">
        <f t="shared" si="22"/>
        <v>1.8554545454545452</v>
      </c>
      <c r="H85" s="42">
        <f t="shared" si="23"/>
        <v>938.8599999999999</v>
      </c>
      <c r="I85" s="46">
        <f t="shared" si="24"/>
        <v>506</v>
      </c>
      <c r="J85" s="21"/>
      <c r="L85" s="21">
        <v>172.98</v>
      </c>
      <c r="M85" s="22">
        <v>92</v>
      </c>
      <c r="N85" s="27">
        <v>140.62</v>
      </c>
      <c r="O85" s="22">
        <v>88</v>
      </c>
      <c r="P85" s="23">
        <v>186.2</v>
      </c>
      <c r="Q85" s="10">
        <v>105</v>
      </c>
      <c r="R85" s="23">
        <v>213.24</v>
      </c>
      <c r="S85" s="24">
        <v>99</v>
      </c>
      <c r="T85" s="23">
        <v>225.82</v>
      </c>
      <c r="U85" s="24">
        <v>122</v>
      </c>
      <c r="V85" s="23"/>
      <c r="Z85" s="14">
        <f t="shared" si="25"/>
        <v>938.8599999999999</v>
      </c>
      <c r="AA85" s="15">
        <f t="shared" si="26"/>
        <v>506</v>
      </c>
      <c r="AB85" s="16">
        <f t="shared" si="27"/>
        <v>1.8554545454545452</v>
      </c>
    </row>
    <row r="86" spans="1:28" ht="21.75" customHeight="1">
      <c r="A86" s="1"/>
      <c r="B86" s="25" t="s">
        <v>5</v>
      </c>
      <c r="C86" s="25" t="s">
        <v>126</v>
      </c>
      <c r="D86" s="59">
        <v>41078</v>
      </c>
      <c r="E86" s="49">
        <v>40642</v>
      </c>
      <c r="F86" s="53">
        <v>4</v>
      </c>
      <c r="G86" s="41">
        <f t="shared" si="22"/>
        <v>1.8975555555555559</v>
      </c>
      <c r="H86" s="42">
        <f t="shared" si="23"/>
        <v>683.1200000000001</v>
      </c>
      <c r="I86" s="46">
        <f t="shared" si="24"/>
        <v>360</v>
      </c>
      <c r="J86" s="21">
        <v>177.87</v>
      </c>
      <c r="K86" s="20">
        <v>81</v>
      </c>
      <c r="L86" s="21">
        <v>165.99</v>
      </c>
      <c r="M86" s="22">
        <v>92</v>
      </c>
      <c r="N86" s="27">
        <v>137.96</v>
      </c>
      <c r="O86" s="22">
        <v>88</v>
      </c>
      <c r="P86" s="23"/>
      <c r="R86" s="23">
        <v>201.3</v>
      </c>
      <c r="S86" s="24">
        <v>99</v>
      </c>
      <c r="T86" s="23"/>
      <c r="V86" s="23"/>
      <c r="Z86" s="14">
        <f t="shared" si="25"/>
        <v>683.1200000000001</v>
      </c>
      <c r="AA86" s="15">
        <f t="shared" si="26"/>
        <v>360</v>
      </c>
      <c r="AB86" s="16">
        <f t="shared" si="27"/>
        <v>1.8975555555555559</v>
      </c>
    </row>
    <row r="87" spans="1:28" ht="21.75" customHeight="1">
      <c r="A87" s="1"/>
      <c r="B87" s="25" t="s">
        <v>104</v>
      </c>
      <c r="C87" s="25" t="s">
        <v>126</v>
      </c>
      <c r="D87" s="59">
        <v>41048</v>
      </c>
      <c r="E87" s="49">
        <v>40734</v>
      </c>
      <c r="F87" s="50">
        <v>5</v>
      </c>
      <c r="G87" s="41">
        <f t="shared" si="22"/>
        <v>2.110375494071146</v>
      </c>
      <c r="H87" s="42">
        <f t="shared" si="23"/>
        <v>1067.85</v>
      </c>
      <c r="I87" s="46">
        <f t="shared" si="24"/>
        <v>506</v>
      </c>
      <c r="J87" s="19"/>
      <c r="L87" s="21">
        <v>212.7</v>
      </c>
      <c r="M87" s="22">
        <v>92</v>
      </c>
      <c r="N87" s="27">
        <v>174.81</v>
      </c>
      <c r="O87" s="22">
        <v>88</v>
      </c>
      <c r="P87" s="23">
        <v>220.64</v>
      </c>
      <c r="Q87" s="10">
        <v>105</v>
      </c>
      <c r="R87" s="23">
        <v>209.41</v>
      </c>
      <c r="S87" s="24">
        <v>99</v>
      </c>
      <c r="T87" s="23">
        <v>250.29</v>
      </c>
      <c r="U87" s="24">
        <v>122</v>
      </c>
      <c r="V87" s="23"/>
      <c r="Z87" s="14">
        <f t="shared" si="25"/>
        <v>1067.85</v>
      </c>
      <c r="AA87" s="15">
        <f t="shared" si="26"/>
        <v>506</v>
      </c>
      <c r="AB87" s="16">
        <f t="shared" si="27"/>
        <v>2.110375494071146</v>
      </c>
    </row>
    <row r="88" spans="1:28" ht="21.75" customHeight="1">
      <c r="A88" s="1"/>
      <c r="B88" s="36" t="s">
        <v>113</v>
      </c>
      <c r="C88" s="25" t="s">
        <v>126</v>
      </c>
      <c r="D88" s="62"/>
      <c r="E88" s="49">
        <v>40705</v>
      </c>
      <c r="F88" s="53">
        <v>3</v>
      </c>
      <c r="G88" s="41">
        <f t="shared" si="22"/>
        <v>2.116952380952381</v>
      </c>
      <c r="H88" s="42">
        <f t="shared" si="23"/>
        <v>666.84</v>
      </c>
      <c r="I88" s="46">
        <f t="shared" si="24"/>
        <v>315</v>
      </c>
      <c r="J88" s="21"/>
      <c r="L88" s="21"/>
      <c r="N88" s="27">
        <v>158.1</v>
      </c>
      <c r="O88" s="22">
        <v>88</v>
      </c>
      <c r="P88" s="23">
        <v>228.01</v>
      </c>
      <c r="Q88" s="10">
        <v>105</v>
      </c>
      <c r="R88" s="23"/>
      <c r="T88" s="23">
        <v>280.73</v>
      </c>
      <c r="U88" s="24">
        <v>122</v>
      </c>
      <c r="V88" s="23"/>
      <c r="Z88" s="14">
        <f t="shared" si="25"/>
        <v>666.84</v>
      </c>
      <c r="AA88" s="15">
        <f t="shared" si="26"/>
        <v>315</v>
      </c>
      <c r="AB88" s="16">
        <f t="shared" si="27"/>
        <v>2.116952380952381</v>
      </c>
    </row>
    <row r="89" spans="1:28" ht="21.75" customHeight="1">
      <c r="A89" s="1"/>
      <c r="B89" s="25" t="s">
        <v>114</v>
      </c>
      <c r="C89" s="25" t="s">
        <v>126</v>
      </c>
      <c r="D89" s="62"/>
      <c r="E89" s="49">
        <v>40705</v>
      </c>
      <c r="F89" s="50">
        <v>4</v>
      </c>
      <c r="G89" s="41">
        <f t="shared" si="22"/>
        <v>2.1229468599033816</v>
      </c>
      <c r="H89" s="42">
        <f t="shared" si="23"/>
        <v>878.9</v>
      </c>
      <c r="I89" s="46">
        <f t="shared" si="24"/>
        <v>414</v>
      </c>
      <c r="J89" s="19"/>
      <c r="L89" s="21"/>
      <c r="N89" s="27">
        <v>169.6</v>
      </c>
      <c r="O89" s="22">
        <v>88</v>
      </c>
      <c r="P89" s="23">
        <v>235.27</v>
      </c>
      <c r="Q89" s="10">
        <v>105</v>
      </c>
      <c r="R89" s="23">
        <v>224.53</v>
      </c>
      <c r="S89" s="24">
        <v>99</v>
      </c>
      <c r="T89" s="23">
        <v>249.5</v>
      </c>
      <c r="U89" s="24">
        <v>122</v>
      </c>
      <c r="V89" s="23"/>
      <c r="Z89" s="14">
        <f t="shared" si="25"/>
        <v>878.9</v>
      </c>
      <c r="AA89" s="15">
        <f t="shared" si="26"/>
        <v>414</v>
      </c>
      <c r="AB89" s="16">
        <f t="shared" si="27"/>
        <v>2.1229468599033816</v>
      </c>
    </row>
    <row r="90" spans="1:28" ht="21.75" customHeight="1">
      <c r="A90" s="1"/>
      <c r="B90" s="25" t="s">
        <v>91</v>
      </c>
      <c r="C90" s="25" t="s">
        <v>126</v>
      </c>
      <c r="D90" s="62"/>
      <c r="E90" s="49">
        <v>40769</v>
      </c>
      <c r="F90" s="50">
        <v>6</v>
      </c>
      <c r="G90" s="41">
        <f t="shared" si="22"/>
        <v>2.448330494037479</v>
      </c>
      <c r="H90" s="42">
        <f t="shared" si="23"/>
        <v>1437.17</v>
      </c>
      <c r="I90" s="46">
        <f t="shared" si="24"/>
        <v>587</v>
      </c>
      <c r="J90" s="19">
        <v>207.87</v>
      </c>
      <c r="K90" s="20">
        <v>81</v>
      </c>
      <c r="L90" s="21">
        <v>222.67</v>
      </c>
      <c r="M90" s="22">
        <v>92</v>
      </c>
      <c r="N90" s="27">
        <v>189.12</v>
      </c>
      <c r="O90" s="22">
        <v>88</v>
      </c>
      <c r="P90" s="23">
        <v>228.62</v>
      </c>
      <c r="Q90" s="10">
        <v>105</v>
      </c>
      <c r="R90" s="23">
        <v>298.54</v>
      </c>
      <c r="S90" s="24">
        <v>99</v>
      </c>
      <c r="T90" s="23">
        <v>290.35</v>
      </c>
      <c r="U90" s="24">
        <v>122</v>
      </c>
      <c r="V90" s="23"/>
      <c r="Z90" s="14">
        <f t="shared" si="25"/>
        <v>1437.17</v>
      </c>
      <c r="AA90" s="15">
        <f t="shared" si="26"/>
        <v>587</v>
      </c>
      <c r="AB90" s="16">
        <f t="shared" si="27"/>
        <v>2.448330494037479</v>
      </c>
    </row>
    <row r="91" spans="1:28" ht="21.75" customHeight="1">
      <c r="A91" s="1"/>
      <c r="B91" s="36" t="s">
        <v>123</v>
      </c>
      <c r="C91" s="25" t="s">
        <v>126</v>
      </c>
      <c r="D91" s="59">
        <v>41066</v>
      </c>
      <c r="F91" s="50">
        <v>3</v>
      </c>
      <c r="G91" s="41">
        <f t="shared" si="22"/>
        <v>2.598926380368098</v>
      </c>
      <c r="H91" s="42">
        <f t="shared" si="23"/>
        <v>847.25</v>
      </c>
      <c r="I91" s="46">
        <f t="shared" si="24"/>
        <v>326</v>
      </c>
      <c r="J91" s="19"/>
      <c r="K91" s="20"/>
      <c r="L91" s="21"/>
      <c r="N91" s="27"/>
      <c r="P91" s="23">
        <v>279.77</v>
      </c>
      <c r="Q91" s="10">
        <v>105</v>
      </c>
      <c r="R91" s="23">
        <v>274.32</v>
      </c>
      <c r="S91" s="24">
        <v>99</v>
      </c>
      <c r="T91" s="23">
        <v>293.16</v>
      </c>
      <c r="U91" s="24">
        <v>122</v>
      </c>
      <c r="V91" s="23"/>
      <c r="Z91" s="14">
        <f t="shared" si="25"/>
        <v>847.25</v>
      </c>
      <c r="AA91" s="15">
        <f t="shared" si="26"/>
        <v>326</v>
      </c>
      <c r="AB91" s="16">
        <f t="shared" si="27"/>
        <v>2.598926380368098</v>
      </c>
    </row>
    <row r="92" spans="1:28" ht="21.75" customHeight="1">
      <c r="A92" s="1"/>
      <c r="B92" s="25"/>
      <c r="C92" s="25"/>
      <c r="G92" s="41"/>
      <c r="H92" s="42"/>
      <c r="I92" s="46"/>
      <c r="J92" s="19"/>
      <c r="K92" s="20"/>
      <c r="L92" s="21"/>
      <c r="N92" s="27"/>
      <c r="P92" s="23"/>
      <c r="R92" s="23"/>
      <c r="T92" s="23"/>
      <c r="V92" s="23"/>
      <c r="Z92" s="14"/>
      <c r="AA92" s="15"/>
      <c r="AB92" s="16"/>
    </row>
    <row r="93" spans="1:28" ht="21.75" customHeight="1">
      <c r="A93" s="1" t="s">
        <v>18</v>
      </c>
      <c r="B93" s="30"/>
      <c r="C93" s="30"/>
      <c r="D93" s="61"/>
      <c r="E93" s="51"/>
      <c r="F93" s="52"/>
      <c r="G93" s="47"/>
      <c r="H93" s="48"/>
      <c r="I93" s="48"/>
      <c r="J93" s="21"/>
      <c r="L93" s="21"/>
      <c r="N93" s="27"/>
      <c r="P93" s="23"/>
      <c r="R93" s="23"/>
      <c r="T93" s="23"/>
      <c r="V93" s="23"/>
      <c r="Z93" s="14"/>
      <c r="AA93" s="15"/>
      <c r="AB93" s="16"/>
    </row>
    <row r="94" spans="1:28" ht="21.75" customHeight="1">
      <c r="A94" s="28"/>
      <c r="B94" s="25" t="s">
        <v>41</v>
      </c>
      <c r="C94" s="25" t="s">
        <v>126</v>
      </c>
      <c r="D94" s="62"/>
      <c r="E94" s="49">
        <v>40671</v>
      </c>
      <c r="F94" s="50">
        <v>5</v>
      </c>
      <c r="G94" s="41">
        <f aca="true" t="shared" si="28" ref="G94:G103">Z94/AA94</f>
        <v>1.830983606557377</v>
      </c>
      <c r="H94" s="42">
        <f aca="true" t="shared" si="29" ref="H94:H103">SUM(J94,L94,N94,P94,R94,T94,V94,X94)</f>
        <v>893.52</v>
      </c>
      <c r="I94" s="46">
        <f aca="true" t="shared" si="30" ref="I94:I103">SUM(K94,M94,O94,Q94,S94,U94,W94,Y94)</f>
        <v>488</v>
      </c>
      <c r="J94" s="19">
        <v>131.41</v>
      </c>
      <c r="K94" s="20">
        <v>81</v>
      </c>
      <c r="L94" s="21">
        <v>204.08</v>
      </c>
      <c r="M94" s="22">
        <v>92</v>
      </c>
      <c r="N94" s="27">
        <v>124.33</v>
      </c>
      <c r="O94" s="22">
        <v>88</v>
      </c>
      <c r="P94" s="23">
        <v>208.96</v>
      </c>
      <c r="Q94" s="10">
        <v>105</v>
      </c>
      <c r="R94" s="23"/>
      <c r="T94" s="23">
        <v>224.74</v>
      </c>
      <c r="U94" s="24">
        <v>122</v>
      </c>
      <c r="V94" s="23"/>
      <c r="Z94" s="14">
        <f aca="true" t="shared" si="31" ref="Z94:Z103">SUM(J94,L94,N94,P94,R94,T94,V94,X94)</f>
        <v>893.52</v>
      </c>
      <c r="AA94" s="15">
        <f aca="true" t="shared" si="32" ref="AA94:AA103">SUM(K94,M94,O94,Q94,S94,U94,W94,Y94)</f>
        <v>488</v>
      </c>
      <c r="AB94" s="16">
        <f aca="true" t="shared" si="33" ref="AB94:AB103">Z94/AA94</f>
        <v>1.830983606557377</v>
      </c>
    </row>
    <row r="95" spans="1:28" ht="21.75" customHeight="1">
      <c r="A95" s="1"/>
      <c r="B95" s="25" t="s">
        <v>49</v>
      </c>
      <c r="C95" s="25" t="s">
        <v>126</v>
      </c>
      <c r="D95" s="59">
        <v>41074</v>
      </c>
      <c r="E95" s="49">
        <v>40642</v>
      </c>
      <c r="F95" s="53">
        <v>5</v>
      </c>
      <c r="G95" s="41">
        <f t="shared" si="28"/>
        <v>2.0051581027667984</v>
      </c>
      <c r="H95" s="42">
        <f t="shared" si="29"/>
        <v>1014.6099999999999</v>
      </c>
      <c r="I95" s="46">
        <f t="shared" si="30"/>
        <v>506</v>
      </c>
      <c r="J95" s="19"/>
      <c r="K95" s="20"/>
      <c r="L95" s="21">
        <v>217.78</v>
      </c>
      <c r="M95" s="22">
        <v>92</v>
      </c>
      <c r="N95" s="37">
        <v>155.98</v>
      </c>
      <c r="O95" s="22">
        <v>88</v>
      </c>
      <c r="P95" s="23">
        <v>196.32</v>
      </c>
      <c r="Q95" s="10">
        <v>105</v>
      </c>
      <c r="R95" s="23">
        <v>202.27</v>
      </c>
      <c r="S95" s="24">
        <v>99</v>
      </c>
      <c r="T95" s="23">
        <v>242.26</v>
      </c>
      <c r="U95" s="24">
        <v>122</v>
      </c>
      <c r="V95" s="23"/>
      <c r="Z95" s="14">
        <f t="shared" si="31"/>
        <v>1014.6099999999999</v>
      </c>
      <c r="AA95" s="15">
        <f t="shared" si="32"/>
        <v>506</v>
      </c>
      <c r="AB95" s="16">
        <f t="shared" si="33"/>
        <v>2.0051581027667984</v>
      </c>
    </row>
    <row r="96" spans="1:28" ht="21.75" customHeight="1">
      <c r="A96" s="1"/>
      <c r="B96" s="25" t="s">
        <v>46</v>
      </c>
      <c r="C96" s="25" t="s">
        <v>126</v>
      </c>
      <c r="D96" s="62"/>
      <c r="F96" s="50">
        <v>3</v>
      </c>
      <c r="G96" s="41">
        <f t="shared" si="28"/>
        <v>2.0373835125448028</v>
      </c>
      <c r="H96" s="42">
        <f t="shared" si="29"/>
        <v>568.43</v>
      </c>
      <c r="I96" s="46">
        <f t="shared" si="30"/>
        <v>279</v>
      </c>
      <c r="J96" s="19"/>
      <c r="L96" s="21">
        <v>196.75</v>
      </c>
      <c r="M96" s="22">
        <v>92</v>
      </c>
      <c r="N96" s="27">
        <v>165.42</v>
      </c>
      <c r="O96" s="22">
        <v>88</v>
      </c>
      <c r="P96" s="23"/>
      <c r="R96" s="23">
        <v>206.26</v>
      </c>
      <c r="S96" s="24">
        <v>99</v>
      </c>
      <c r="T96" s="23"/>
      <c r="V96" s="23"/>
      <c r="Z96" s="14">
        <f t="shared" si="31"/>
        <v>568.43</v>
      </c>
      <c r="AA96" s="15">
        <f t="shared" si="32"/>
        <v>279</v>
      </c>
      <c r="AB96" s="16">
        <f t="shared" si="33"/>
        <v>2.0373835125448028</v>
      </c>
    </row>
    <row r="97" spans="1:28" ht="21.75" customHeight="1">
      <c r="A97" s="1"/>
      <c r="B97" s="25" t="s">
        <v>32</v>
      </c>
      <c r="C97" s="25" t="s">
        <v>126</v>
      </c>
      <c r="D97" s="62"/>
      <c r="E97" s="49">
        <v>40769</v>
      </c>
      <c r="F97" s="53">
        <v>5</v>
      </c>
      <c r="G97" s="41">
        <f t="shared" si="28"/>
        <v>2.0431967213114755</v>
      </c>
      <c r="H97" s="42">
        <f t="shared" si="29"/>
        <v>997.08</v>
      </c>
      <c r="I97" s="46">
        <f t="shared" si="30"/>
        <v>488</v>
      </c>
      <c r="J97" s="19">
        <v>159.29</v>
      </c>
      <c r="K97" s="20">
        <v>81</v>
      </c>
      <c r="L97" s="21">
        <v>179.35</v>
      </c>
      <c r="M97" s="22">
        <v>92</v>
      </c>
      <c r="N97" s="27">
        <v>160.11</v>
      </c>
      <c r="O97" s="22">
        <v>88</v>
      </c>
      <c r="P97" s="23">
        <v>221.43</v>
      </c>
      <c r="Q97" s="10">
        <v>105</v>
      </c>
      <c r="R97" s="23"/>
      <c r="T97" s="23">
        <v>276.9</v>
      </c>
      <c r="U97" s="24">
        <v>122</v>
      </c>
      <c r="V97" s="23"/>
      <c r="Z97" s="14">
        <f t="shared" si="31"/>
        <v>997.08</v>
      </c>
      <c r="AA97" s="15">
        <f t="shared" si="32"/>
        <v>488</v>
      </c>
      <c r="AB97" s="16">
        <f t="shared" si="33"/>
        <v>2.0431967213114755</v>
      </c>
    </row>
    <row r="98" spans="1:28" ht="21.75" customHeight="1">
      <c r="A98" s="1"/>
      <c r="B98" s="25" t="s">
        <v>31</v>
      </c>
      <c r="C98" s="25" t="s">
        <v>126</v>
      </c>
      <c r="D98" s="62"/>
      <c r="F98" s="50">
        <v>3</v>
      </c>
      <c r="G98" s="41">
        <f t="shared" si="28"/>
        <v>2.0866343042071196</v>
      </c>
      <c r="H98" s="42">
        <f t="shared" si="29"/>
        <v>644.77</v>
      </c>
      <c r="I98" s="46">
        <f t="shared" si="30"/>
        <v>309</v>
      </c>
      <c r="J98" s="19"/>
      <c r="L98" s="21"/>
      <c r="N98" s="27">
        <v>183.29</v>
      </c>
      <c r="O98" s="22">
        <v>88</v>
      </c>
      <c r="P98" s="23"/>
      <c r="R98" s="23">
        <v>205.05</v>
      </c>
      <c r="S98" s="24">
        <v>99</v>
      </c>
      <c r="T98" s="23">
        <v>256.43</v>
      </c>
      <c r="U98" s="24">
        <v>122</v>
      </c>
      <c r="V98" s="23"/>
      <c r="Z98" s="14">
        <f t="shared" si="31"/>
        <v>644.77</v>
      </c>
      <c r="AA98" s="15">
        <f t="shared" si="32"/>
        <v>309</v>
      </c>
      <c r="AB98" s="16">
        <f t="shared" si="33"/>
        <v>2.0866343042071196</v>
      </c>
    </row>
    <row r="99" spans="1:28" ht="21.75" customHeight="1">
      <c r="A99" s="38"/>
      <c r="B99" s="25" t="s">
        <v>50</v>
      </c>
      <c r="C99" s="25" t="s">
        <v>126</v>
      </c>
      <c r="D99" s="62"/>
      <c r="E99" s="49">
        <v>40705</v>
      </c>
      <c r="F99" s="50">
        <v>5</v>
      </c>
      <c r="G99" s="41">
        <f t="shared" si="28"/>
        <v>2.089077868852459</v>
      </c>
      <c r="H99" s="42">
        <f t="shared" si="29"/>
        <v>1019.47</v>
      </c>
      <c r="I99" s="46">
        <f t="shared" si="30"/>
        <v>488</v>
      </c>
      <c r="J99" s="19">
        <v>145.84</v>
      </c>
      <c r="K99" s="20">
        <v>81</v>
      </c>
      <c r="L99" s="21">
        <v>213.13</v>
      </c>
      <c r="M99" s="22">
        <v>92</v>
      </c>
      <c r="N99" s="27">
        <v>171.06</v>
      </c>
      <c r="O99" s="22">
        <v>88</v>
      </c>
      <c r="P99" s="23">
        <v>237.47</v>
      </c>
      <c r="Q99" s="10">
        <v>105</v>
      </c>
      <c r="R99" s="23"/>
      <c r="T99" s="23">
        <v>251.97</v>
      </c>
      <c r="U99" s="24">
        <v>122</v>
      </c>
      <c r="V99" s="23"/>
      <c r="Z99" s="14">
        <f t="shared" si="31"/>
        <v>1019.47</v>
      </c>
      <c r="AA99" s="15">
        <f t="shared" si="32"/>
        <v>488</v>
      </c>
      <c r="AB99" s="16">
        <f t="shared" si="33"/>
        <v>2.089077868852459</v>
      </c>
    </row>
    <row r="100" spans="1:28" ht="21.75" customHeight="1">
      <c r="A100" s="1"/>
      <c r="B100" s="25" t="s">
        <v>44</v>
      </c>
      <c r="C100" s="25" t="s">
        <v>126</v>
      </c>
      <c r="D100" s="62"/>
      <c r="F100" s="50">
        <v>5</v>
      </c>
      <c r="G100" s="41">
        <f t="shared" si="28"/>
        <v>2.1536065573770493</v>
      </c>
      <c r="H100" s="42">
        <f t="shared" si="29"/>
        <v>1050.96</v>
      </c>
      <c r="I100" s="46">
        <f t="shared" si="30"/>
        <v>488</v>
      </c>
      <c r="J100" s="19">
        <v>157.26</v>
      </c>
      <c r="K100" s="20">
        <v>81</v>
      </c>
      <c r="L100" s="21">
        <v>229.28</v>
      </c>
      <c r="M100" s="22">
        <v>92</v>
      </c>
      <c r="N100" s="27">
        <v>161.73</v>
      </c>
      <c r="O100" s="22">
        <v>88</v>
      </c>
      <c r="P100" s="23">
        <v>235.28</v>
      </c>
      <c r="Q100" s="10">
        <v>105</v>
      </c>
      <c r="R100" s="23"/>
      <c r="T100" s="23">
        <v>267.41</v>
      </c>
      <c r="U100" s="24">
        <v>122</v>
      </c>
      <c r="V100" s="23"/>
      <c r="Z100" s="14">
        <f t="shared" si="31"/>
        <v>1050.96</v>
      </c>
      <c r="AA100" s="15">
        <f t="shared" si="32"/>
        <v>488</v>
      </c>
      <c r="AB100" s="16">
        <f t="shared" si="33"/>
        <v>2.1536065573770493</v>
      </c>
    </row>
    <row r="101" spans="1:28" ht="21.75" customHeight="1">
      <c r="A101" s="29"/>
      <c r="B101" s="25" t="s">
        <v>43</v>
      </c>
      <c r="C101" s="25" t="s">
        <v>126</v>
      </c>
      <c r="D101" s="62"/>
      <c r="F101" s="50">
        <v>4</v>
      </c>
      <c r="G101" s="41">
        <f t="shared" si="28"/>
        <v>2.1906</v>
      </c>
      <c r="H101" s="42">
        <f t="shared" si="29"/>
        <v>876.24</v>
      </c>
      <c r="I101" s="46">
        <f t="shared" si="30"/>
        <v>400</v>
      </c>
      <c r="J101" s="19">
        <v>134.95</v>
      </c>
      <c r="K101" s="20">
        <v>81</v>
      </c>
      <c r="L101" s="21">
        <v>190.68</v>
      </c>
      <c r="M101" s="22">
        <v>92</v>
      </c>
      <c r="N101" s="27"/>
      <c r="P101" s="23">
        <v>249.12</v>
      </c>
      <c r="Q101" s="10">
        <v>105</v>
      </c>
      <c r="R101" s="23"/>
      <c r="T101" s="23">
        <v>301.49</v>
      </c>
      <c r="U101" s="24">
        <v>122</v>
      </c>
      <c r="V101" s="23"/>
      <c r="Z101" s="14">
        <f t="shared" si="31"/>
        <v>876.24</v>
      </c>
      <c r="AA101" s="15">
        <f t="shared" si="32"/>
        <v>400</v>
      </c>
      <c r="AB101" s="16">
        <f t="shared" si="33"/>
        <v>2.1906</v>
      </c>
    </row>
    <row r="102" spans="1:28" ht="21.75" customHeight="1">
      <c r="A102" s="1"/>
      <c r="B102" s="25" t="s">
        <v>115</v>
      </c>
      <c r="C102" s="25" t="s">
        <v>126</v>
      </c>
      <c r="D102" s="59">
        <v>41076</v>
      </c>
      <c r="E102" s="49">
        <v>40734</v>
      </c>
      <c r="F102" s="50">
        <v>3</v>
      </c>
      <c r="G102" s="41">
        <f t="shared" si="28"/>
        <v>2.361027397260274</v>
      </c>
      <c r="H102" s="42">
        <f t="shared" si="29"/>
        <v>689.42</v>
      </c>
      <c r="I102" s="46">
        <f t="shared" si="30"/>
        <v>292</v>
      </c>
      <c r="J102" s="19"/>
      <c r="L102" s="21"/>
      <c r="N102" s="27">
        <v>203.56</v>
      </c>
      <c r="O102" s="22">
        <v>88</v>
      </c>
      <c r="P102" s="23">
        <v>249.76</v>
      </c>
      <c r="Q102" s="10">
        <v>105</v>
      </c>
      <c r="R102" s="23">
        <v>236.1</v>
      </c>
      <c r="S102" s="24">
        <v>99</v>
      </c>
      <c r="T102" s="23"/>
      <c r="V102" s="23"/>
      <c r="Z102" s="14">
        <f t="shared" si="31"/>
        <v>689.42</v>
      </c>
      <c r="AA102" s="15">
        <f t="shared" si="32"/>
        <v>292</v>
      </c>
      <c r="AB102" s="16">
        <f t="shared" si="33"/>
        <v>2.361027397260274</v>
      </c>
    </row>
    <row r="103" spans="1:28" ht="21.75" customHeight="1">
      <c r="A103" s="1"/>
      <c r="B103" s="25" t="s">
        <v>85</v>
      </c>
      <c r="C103" s="25" t="s">
        <v>126</v>
      </c>
      <c r="D103" s="62"/>
      <c r="F103" s="53">
        <v>3</v>
      </c>
      <c r="G103" s="41">
        <f t="shared" si="28"/>
        <v>2.462410071942446</v>
      </c>
      <c r="H103" s="42">
        <f t="shared" si="29"/>
        <v>684.55</v>
      </c>
      <c r="I103" s="46">
        <f t="shared" si="30"/>
        <v>278</v>
      </c>
      <c r="J103" s="19">
        <v>178.45</v>
      </c>
      <c r="K103" s="20">
        <v>81</v>
      </c>
      <c r="L103" s="21">
        <v>234.36</v>
      </c>
      <c r="M103" s="22">
        <v>92</v>
      </c>
      <c r="N103" s="37"/>
      <c r="P103" s="23">
        <v>271.74</v>
      </c>
      <c r="Q103" s="10">
        <v>105</v>
      </c>
      <c r="R103" s="23"/>
      <c r="T103" s="23"/>
      <c r="V103" s="23"/>
      <c r="Z103" s="14">
        <f t="shared" si="31"/>
        <v>684.55</v>
      </c>
      <c r="AA103" s="15">
        <f t="shared" si="32"/>
        <v>278</v>
      </c>
      <c r="AB103" s="16">
        <f t="shared" si="33"/>
        <v>2.462410071942446</v>
      </c>
    </row>
    <row r="104" spans="1:28" ht="21.75" customHeight="1">
      <c r="A104" s="1" t="s">
        <v>21</v>
      </c>
      <c r="B104" s="18"/>
      <c r="C104" s="18"/>
      <c r="D104" s="60"/>
      <c r="E104" s="44"/>
      <c r="F104" s="53"/>
      <c r="G104" s="47"/>
      <c r="H104" s="48"/>
      <c r="I104" s="48"/>
      <c r="J104" s="19"/>
      <c r="L104" s="21"/>
      <c r="N104" s="37"/>
      <c r="P104" s="23"/>
      <c r="R104" s="23"/>
      <c r="T104" s="23"/>
      <c r="V104" s="23"/>
      <c r="Z104" s="14"/>
      <c r="AA104" s="15"/>
      <c r="AB104" s="16"/>
    </row>
    <row r="105" spans="1:28" ht="21.75" customHeight="1">
      <c r="A105" s="17"/>
      <c r="B105" s="25" t="s">
        <v>42</v>
      </c>
      <c r="C105" s="18" t="s">
        <v>126</v>
      </c>
      <c r="D105" s="63"/>
      <c r="E105" s="44">
        <v>40705</v>
      </c>
      <c r="F105" s="45">
        <v>6</v>
      </c>
      <c r="G105" s="41">
        <f aca="true" t="shared" si="34" ref="G105:G110">Z105/AA105</f>
        <v>2.9562691652470185</v>
      </c>
      <c r="H105" s="42">
        <f aca="true" t="shared" si="35" ref="H105:I108">SUM(J105,L105,N105,P105,R105,T105,V105,X105)</f>
        <v>1735.33</v>
      </c>
      <c r="I105" s="46">
        <f t="shared" si="35"/>
        <v>587</v>
      </c>
      <c r="J105" s="19">
        <v>168.36</v>
      </c>
      <c r="K105" s="20">
        <v>81</v>
      </c>
      <c r="L105" s="21">
        <v>269.82</v>
      </c>
      <c r="M105" s="22">
        <v>92</v>
      </c>
      <c r="N105" s="37">
        <v>210.11</v>
      </c>
      <c r="O105" s="22">
        <v>88</v>
      </c>
      <c r="P105" s="23">
        <v>389.44</v>
      </c>
      <c r="Q105" s="10">
        <v>105</v>
      </c>
      <c r="R105" s="23">
        <v>364.75</v>
      </c>
      <c r="S105" s="24">
        <v>99</v>
      </c>
      <c r="T105" s="23">
        <v>332.85</v>
      </c>
      <c r="U105" s="24">
        <v>122</v>
      </c>
      <c r="V105" s="23"/>
      <c r="Z105" s="14">
        <f aca="true" t="shared" si="36" ref="Z105:AA108">SUM(J105,L105,N105,P105,R105,T105,V105,X105)</f>
        <v>1735.33</v>
      </c>
      <c r="AA105" s="15">
        <f t="shared" si="36"/>
        <v>587</v>
      </c>
      <c r="AB105" s="16">
        <f aca="true" t="shared" si="37" ref="AB105:AB110">Z105/AA105</f>
        <v>2.9562691652470185</v>
      </c>
    </row>
    <row r="106" spans="1:28" ht="21.75" customHeight="1">
      <c r="A106" s="28"/>
      <c r="B106" s="25" t="s">
        <v>116</v>
      </c>
      <c r="C106" s="25" t="s">
        <v>126</v>
      </c>
      <c r="D106" s="59">
        <v>41080</v>
      </c>
      <c r="E106" s="49">
        <v>40705</v>
      </c>
      <c r="F106" s="50">
        <v>4</v>
      </c>
      <c r="G106" s="41">
        <f t="shared" si="34"/>
        <v>3.2374879227053137</v>
      </c>
      <c r="H106" s="42">
        <f t="shared" si="35"/>
        <v>1340.32</v>
      </c>
      <c r="I106" s="46">
        <f t="shared" si="35"/>
        <v>414</v>
      </c>
      <c r="J106" s="19"/>
      <c r="K106" s="20"/>
      <c r="L106" s="21"/>
      <c r="N106" s="27">
        <v>282.03</v>
      </c>
      <c r="O106" s="22">
        <v>88</v>
      </c>
      <c r="P106" s="23">
        <v>345.12</v>
      </c>
      <c r="Q106" s="10">
        <v>105</v>
      </c>
      <c r="R106" s="23">
        <v>352.42</v>
      </c>
      <c r="S106" s="24">
        <v>99</v>
      </c>
      <c r="T106" s="23">
        <v>360.75</v>
      </c>
      <c r="U106" s="24">
        <v>122</v>
      </c>
      <c r="V106" s="23"/>
      <c r="Z106" s="14">
        <f t="shared" si="36"/>
        <v>1340.32</v>
      </c>
      <c r="AA106" s="15">
        <f t="shared" si="36"/>
        <v>414</v>
      </c>
      <c r="AB106" s="16">
        <f t="shared" si="37"/>
        <v>3.2374879227053137</v>
      </c>
    </row>
    <row r="107" spans="1:28" ht="21.75" customHeight="1">
      <c r="A107" s="28"/>
      <c r="B107" s="25" t="s">
        <v>25</v>
      </c>
      <c r="C107" s="25" t="s">
        <v>126</v>
      </c>
      <c r="D107" s="59">
        <v>41135</v>
      </c>
      <c r="F107" s="50">
        <v>5</v>
      </c>
      <c r="G107" s="41">
        <f t="shared" si="34"/>
        <v>3.76410752688172</v>
      </c>
      <c r="H107" s="42">
        <f t="shared" si="35"/>
        <v>1750.31</v>
      </c>
      <c r="I107" s="46">
        <f t="shared" si="35"/>
        <v>465</v>
      </c>
      <c r="J107" s="19">
        <v>328.33</v>
      </c>
      <c r="K107" s="20">
        <v>81</v>
      </c>
      <c r="L107" s="21">
        <v>345.8</v>
      </c>
      <c r="M107" s="22">
        <v>92</v>
      </c>
      <c r="N107" s="27">
        <v>313.27</v>
      </c>
      <c r="O107" s="22">
        <v>88</v>
      </c>
      <c r="P107" s="23">
        <v>332.66</v>
      </c>
      <c r="Q107" s="10">
        <v>105</v>
      </c>
      <c r="R107" s="23">
        <v>430.25</v>
      </c>
      <c r="S107" s="24">
        <v>99</v>
      </c>
      <c r="T107" s="23"/>
      <c r="V107" s="23"/>
      <c r="Z107" s="14">
        <f t="shared" si="36"/>
        <v>1750.31</v>
      </c>
      <c r="AA107" s="15">
        <f t="shared" si="36"/>
        <v>465</v>
      </c>
      <c r="AB107" s="16">
        <f t="shared" si="37"/>
        <v>3.76410752688172</v>
      </c>
    </row>
    <row r="108" spans="1:28" ht="21.75" customHeight="1">
      <c r="A108" s="28"/>
      <c r="B108" s="25" t="s">
        <v>108</v>
      </c>
      <c r="C108" s="57" t="s">
        <v>126</v>
      </c>
      <c r="D108" s="59">
        <v>41153</v>
      </c>
      <c r="E108" s="49">
        <v>40705</v>
      </c>
      <c r="F108" s="50">
        <v>5</v>
      </c>
      <c r="G108" s="41">
        <f t="shared" si="34"/>
        <v>5.928517786561264</v>
      </c>
      <c r="H108" s="42">
        <f t="shared" si="35"/>
        <v>2999.83</v>
      </c>
      <c r="I108" s="46">
        <f t="shared" si="35"/>
        <v>506</v>
      </c>
      <c r="J108" s="19"/>
      <c r="K108" s="20"/>
      <c r="L108" s="21">
        <v>530.7</v>
      </c>
      <c r="M108" s="22">
        <v>92</v>
      </c>
      <c r="N108" s="27">
        <v>391.31</v>
      </c>
      <c r="O108" s="22">
        <v>88</v>
      </c>
      <c r="P108" s="23">
        <v>675.77</v>
      </c>
      <c r="Q108" s="10">
        <v>105</v>
      </c>
      <c r="R108" s="23">
        <v>708.28</v>
      </c>
      <c r="S108" s="24">
        <v>99</v>
      </c>
      <c r="T108" s="23">
        <v>693.77</v>
      </c>
      <c r="U108" s="24">
        <v>122</v>
      </c>
      <c r="V108" s="23"/>
      <c r="Z108" s="14">
        <f t="shared" si="36"/>
        <v>2999.83</v>
      </c>
      <c r="AA108" s="15">
        <f t="shared" si="36"/>
        <v>506</v>
      </c>
      <c r="AB108" s="16">
        <f t="shared" si="37"/>
        <v>5.928517786561264</v>
      </c>
    </row>
    <row r="109" spans="1:28" ht="21.75" customHeight="1">
      <c r="A109" s="1"/>
      <c r="B109" s="25" t="s">
        <v>107</v>
      </c>
      <c r="C109" s="25" t="s">
        <v>126</v>
      </c>
      <c r="D109" s="59">
        <v>41116</v>
      </c>
      <c r="E109" s="49">
        <v>40769</v>
      </c>
      <c r="F109" s="50">
        <v>3</v>
      </c>
      <c r="G109" s="41">
        <f t="shared" si="34"/>
        <v>3.2744594594594596</v>
      </c>
      <c r="H109" s="42">
        <f>SUM(J109,L109,N109,P109,R109,T109,V109,X109)</f>
        <v>969.24</v>
      </c>
      <c r="I109" s="46">
        <f>SUM(K109,M109,O109,Q109,S109,U109,W109,Y109)</f>
        <v>296</v>
      </c>
      <c r="J109" s="19"/>
      <c r="L109" s="21">
        <v>317.07</v>
      </c>
      <c r="M109" s="22">
        <v>92</v>
      </c>
      <c r="N109" s="27"/>
      <c r="P109" s="23">
        <v>308.62</v>
      </c>
      <c r="Q109" s="10">
        <v>105</v>
      </c>
      <c r="R109" s="23">
        <v>343.55</v>
      </c>
      <c r="S109" s="24">
        <v>99</v>
      </c>
      <c r="T109" s="23"/>
      <c r="V109" s="23"/>
      <c r="Z109" s="14">
        <f>SUM(J109,L109,N109,P109,R109,T109,V109,X109)</f>
        <v>969.24</v>
      </c>
      <c r="AA109" s="15">
        <f>SUM(K109,M109,O109,Q109,S109,U109,W109,Y109)</f>
        <v>296</v>
      </c>
      <c r="AB109" s="16">
        <f t="shared" si="37"/>
        <v>3.2744594594594596</v>
      </c>
    </row>
    <row r="110" spans="1:28" ht="21.75" customHeight="1">
      <c r="A110" s="1"/>
      <c r="B110" s="25" t="s">
        <v>117</v>
      </c>
      <c r="C110" s="25" t="s">
        <v>126</v>
      </c>
      <c r="D110" s="59">
        <v>41077</v>
      </c>
      <c r="E110" s="49">
        <v>40769</v>
      </c>
      <c r="F110" s="50">
        <v>3</v>
      </c>
      <c r="G110" s="41">
        <f t="shared" si="34"/>
        <v>4.4941438356164385</v>
      </c>
      <c r="H110" s="42">
        <f>SUM(J110,L110,N110,P110,R110,T110,V110,X110)</f>
        <v>1312.29</v>
      </c>
      <c r="I110" s="46">
        <f>SUM(K110,M110,O110,Q110,S110,U110,W110,Y110)</f>
        <v>292</v>
      </c>
      <c r="J110" s="19"/>
      <c r="L110" s="21"/>
      <c r="N110" s="27">
        <v>418.3</v>
      </c>
      <c r="O110" s="22">
        <v>88</v>
      </c>
      <c r="P110" s="23">
        <v>440.94</v>
      </c>
      <c r="Q110" s="10">
        <v>105</v>
      </c>
      <c r="R110" s="23">
        <v>453.05</v>
      </c>
      <c r="S110" s="24">
        <v>99</v>
      </c>
      <c r="T110" s="23"/>
      <c r="V110" s="23"/>
      <c r="Z110" s="14">
        <f>SUM(J110,L110,N110,P110,R110,T110,V110,X110)</f>
        <v>1312.29</v>
      </c>
      <c r="AA110" s="15">
        <f>SUM(K110,M110,O110,Q110,S110,U110,W110,Y110)</f>
        <v>292</v>
      </c>
      <c r="AB110" s="16">
        <f t="shared" si="37"/>
        <v>4.4941438356164385</v>
      </c>
    </row>
    <row r="111" spans="1:28" ht="21.75" customHeight="1">
      <c r="A111" s="28"/>
      <c r="B111" s="25"/>
      <c r="C111" s="25"/>
      <c r="G111" s="41"/>
      <c r="H111" s="42"/>
      <c r="I111" s="46"/>
      <c r="J111" s="19"/>
      <c r="K111" s="20"/>
      <c r="L111" s="21"/>
      <c r="N111" s="27"/>
      <c r="P111" s="23"/>
      <c r="R111" s="23"/>
      <c r="T111" s="23"/>
      <c r="V111" s="23"/>
      <c r="Z111" s="14"/>
      <c r="AA111" s="15"/>
      <c r="AB111" s="16"/>
    </row>
    <row r="112" spans="1:28" ht="21.75" customHeight="1">
      <c r="A112" s="1" t="s">
        <v>86</v>
      </c>
      <c r="B112" s="25"/>
      <c r="C112" s="25"/>
      <c r="G112" s="47"/>
      <c r="H112" s="48"/>
      <c r="I112" s="48"/>
      <c r="J112" s="19"/>
      <c r="L112" s="21"/>
      <c r="N112" s="27"/>
      <c r="P112" s="23"/>
      <c r="R112" s="23"/>
      <c r="T112" s="23"/>
      <c r="V112" s="23"/>
      <c r="X112" s="23" t="s">
        <v>127</v>
      </c>
      <c r="Z112" s="14"/>
      <c r="AA112" s="15"/>
      <c r="AB112" s="16"/>
    </row>
    <row r="113" spans="1:28" ht="21.75" customHeight="1">
      <c r="A113" s="1"/>
      <c r="B113" s="25" t="s">
        <v>103</v>
      </c>
      <c r="C113" s="66"/>
      <c r="D113" s="62"/>
      <c r="E113" s="65"/>
      <c r="F113" s="50">
        <v>3</v>
      </c>
      <c r="G113" s="41">
        <f aca="true" t="shared" si="38" ref="G113:G120">Z113/AA113</f>
        <v>2.163333333333333</v>
      </c>
      <c r="H113" s="42">
        <f aca="true" t="shared" si="39" ref="H113:H120">SUM(J113,L113,N113,P113,R113,T113,V113,X113)</f>
        <v>616.55</v>
      </c>
      <c r="I113" s="46">
        <f aca="true" t="shared" si="40" ref="I113:I120">SUM(K113,M113,O113,Q113,S113,U113,W113,Y113)</f>
        <v>285</v>
      </c>
      <c r="J113" s="19"/>
      <c r="L113" s="21">
        <v>211.59</v>
      </c>
      <c r="M113" s="22">
        <v>92</v>
      </c>
      <c r="N113" s="27">
        <v>162.23</v>
      </c>
      <c r="O113" s="22">
        <v>88</v>
      </c>
      <c r="P113" s="23">
        <v>242.73</v>
      </c>
      <c r="Q113" s="10">
        <v>105</v>
      </c>
      <c r="R113" s="23"/>
      <c r="T113" s="23"/>
      <c r="V113" s="23"/>
      <c r="Z113" s="14">
        <f aca="true" t="shared" si="41" ref="Z113:Z120">SUM(J113,L113,N113,P113,R113,T113,V113,X113)</f>
        <v>616.55</v>
      </c>
      <c r="AA113" s="15">
        <f aca="true" t="shared" si="42" ref="AA113:AA120">SUM(K113,M113,O113,Q113,S113,U113,W113,Y113)</f>
        <v>285</v>
      </c>
      <c r="AB113" s="16">
        <f aca="true" t="shared" si="43" ref="AB113:AB120">Z113/AA113</f>
        <v>2.163333333333333</v>
      </c>
    </row>
    <row r="114" spans="1:28" ht="21.75" customHeight="1">
      <c r="A114" s="1"/>
      <c r="B114" s="25" t="s">
        <v>89</v>
      </c>
      <c r="C114" s="66"/>
      <c r="D114" s="62"/>
      <c r="E114" s="65"/>
      <c r="F114" s="50">
        <v>3</v>
      </c>
      <c r="G114" s="41">
        <f t="shared" si="38"/>
        <v>2.1635251798561153</v>
      </c>
      <c r="H114" s="42">
        <f t="shared" si="39"/>
        <v>601.46</v>
      </c>
      <c r="I114" s="46">
        <f t="shared" si="40"/>
        <v>278</v>
      </c>
      <c r="J114" s="19">
        <v>177.12</v>
      </c>
      <c r="K114" s="20">
        <v>81</v>
      </c>
      <c r="L114" s="21">
        <v>187.89</v>
      </c>
      <c r="M114" s="22">
        <v>92</v>
      </c>
      <c r="N114" s="27"/>
      <c r="P114" s="23">
        <v>236.45</v>
      </c>
      <c r="Q114" s="10">
        <v>105</v>
      </c>
      <c r="R114" s="23"/>
      <c r="T114" s="23"/>
      <c r="V114" s="23"/>
      <c r="Z114" s="14">
        <f t="shared" si="41"/>
        <v>601.46</v>
      </c>
      <c r="AA114" s="15">
        <f t="shared" si="42"/>
        <v>278</v>
      </c>
      <c r="AB114" s="16">
        <f t="shared" si="43"/>
        <v>2.1635251798561153</v>
      </c>
    </row>
    <row r="115" spans="1:28" ht="21.75" customHeight="1">
      <c r="A115" s="1"/>
      <c r="B115" s="25" t="s">
        <v>124</v>
      </c>
      <c r="C115" s="25" t="s">
        <v>126</v>
      </c>
      <c r="D115" s="59">
        <v>40921</v>
      </c>
      <c r="E115" s="65"/>
      <c r="F115" s="50">
        <v>3</v>
      </c>
      <c r="G115" s="41">
        <f t="shared" si="38"/>
        <v>2.614754601226994</v>
      </c>
      <c r="H115" s="42">
        <f t="shared" si="39"/>
        <v>852.4100000000001</v>
      </c>
      <c r="I115" s="46">
        <f t="shared" si="40"/>
        <v>326</v>
      </c>
      <c r="J115" s="19"/>
      <c r="L115" s="21"/>
      <c r="N115" s="27"/>
      <c r="P115" s="23">
        <v>255.66</v>
      </c>
      <c r="Q115" s="10">
        <v>105</v>
      </c>
      <c r="R115" s="23">
        <v>286.56</v>
      </c>
      <c r="S115" s="24">
        <v>99</v>
      </c>
      <c r="T115" s="23">
        <v>310.19</v>
      </c>
      <c r="U115" s="24">
        <v>122</v>
      </c>
      <c r="V115" s="23"/>
      <c r="Z115" s="14">
        <f t="shared" si="41"/>
        <v>852.4100000000001</v>
      </c>
      <c r="AA115" s="15">
        <f t="shared" si="42"/>
        <v>326</v>
      </c>
      <c r="AB115" s="16">
        <f t="shared" si="43"/>
        <v>2.614754601226994</v>
      </c>
    </row>
    <row r="116" spans="1:28" ht="21.75" customHeight="1">
      <c r="A116" s="1"/>
      <c r="B116" s="25" t="s">
        <v>105</v>
      </c>
      <c r="C116" s="66"/>
      <c r="D116" s="62"/>
      <c r="E116" s="65"/>
      <c r="F116" s="50">
        <v>3</v>
      </c>
      <c r="G116" s="41">
        <f t="shared" si="38"/>
        <v>2.662758620689655</v>
      </c>
      <c r="H116" s="42">
        <f t="shared" si="39"/>
        <v>849.42</v>
      </c>
      <c r="I116" s="46">
        <f t="shared" si="40"/>
        <v>319</v>
      </c>
      <c r="J116" s="19"/>
      <c r="L116" s="21">
        <v>252.85</v>
      </c>
      <c r="M116" s="22">
        <v>92</v>
      </c>
      <c r="N116" s="27"/>
      <c r="P116" s="23">
        <v>260.08</v>
      </c>
      <c r="Q116" s="10">
        <v>105</v>
      </c>
      <c r="R116" s="23"/>
      <c r="T116" s="23">
        <v>336.49</v>
      </c>
      <c r="U116" s="24">
        <v>122</v>
      </c>
      <c r="V116" s="23"/>
      <c r="Z116" s="14">
        <f t="shared" si="41"/>
        <v>849.42</v>
      </c>
      <c r="AA116" s="15">
        <f t="shared" si="42"/>
        <v>319</v>
      </c>
      <c r="AB116" s="16">
        <f t="shared" si="43"/>
        <v>2.662758620689655</v>
      </c>
    </row>
    <row r="117" spans="1:28" ht="21.75" customHeight="1">
      <c r="A117" s="1"/>
      <c r="B117" s="25" t="s">
        <v>90</v>
      </c>
      <c r="C117" s="66"/>
      <c r="D117" s="62"/>
      <c r="E117" s="65"/>
      <c r="F117" s="50">
        <v>3</v>
      </c>
      <c r="G117" s="41">
        <f t="shared" si="38"/>
        <v>2.6694155844155847</v>
      </c>
      <c r="H117" s="42">
        <f t="shared" si="39"/>
        <v>822.1800000000001</v>
      </c>
      <c r="I117" s="46">
        <f t="shared" si="40"/>
        <v>308</v>
      </c>
      <c r="J117" s="19">
        <v>190.93</v>
      </c>
      <c r="K117" s="20">
        <v>81</v>
      </c>
      <c r="L117" s="21"/>
      <c r="N117" s="27"/>
      <c r="P117" s="23">
        <v>297.32</v>
      </c>
      <c r="Q117" s="10">
        <v>105</v>
      </c>
      <c r="R117" s="23"/>
      <c r="T117" s="23">
        <v>333.93</v>
      </c>
      <c r="U117" s="24">
        <v>122</v>
      </c>
      <c r="V117" s="23"/>
      <c r="Z117" s="14">
        <f t="shared" si="41"/>
        <v>822.1800000000001</v>
      </c>
      <c r="AA117" s="15">
        <f t="shared" si="42"/>
        <v>308</v>
      </c>
      <c r="AB117" s="16">
        <f t="shared" si="43"/>
        <v>2.6694155844155847</v>
      </c>
    </row>
    <row r="118" spans="1:28" ht="21.75" customHeight="1">
      <c r="A118" s="1"/>
      <c r="B118" s="25" t="s">
        <v>92</v>
      </c>
      <c r="C118" s="66"/>
      <c r="D118" s="62"/>
      <c r="E118" s="65"/>
      <c r="F118" s="50">
        <v>4</v>
      </c>
      <c r="G118" s="41">
        <f t="shared" si="38"/>
        <v>2.6733749999999996</v>
      </c>
      <c r="H118" s="42">
        <f t="shared" si="39"/>
        <v>1069.35</v>
      </c>
      <c r="I118" s="46">
        <f t="shared" si="40"/>
        <v>400</v>
      </c>
      <c r="J118" s="19">
        <v>232.19</v>
      </c>
      <c r="K118" s="20">
        <v>81</v>
      </c>
      <c r="L118" s="21">
        <v>240.85</v>
      </c>
      <c r="M118" s="22">
        <v>92</v>
      </c>
      <c r="N118" s="27"/>
      <c r="P118" s="23">
        <v>258.35</v>
      </c>
      <c r="Q118" s="10">
        <v>105</v>
      </c>
      <c r="R118" s="23"/>
      <c r="T118" s="23">
        <v>337.96</v>
      </c>
      <c r="U118" s="24">
        <v>122</v>
      </c>
      <c r="V118" s="23"/>
      <c r="Z118" s="14">
        <f t="shared" si="41"/>
        <v>1069.35</v>
      </c>
      <c r="AA118" s="15">
        <f t="shared" si="42"/>
        <v>400</v>
      </c>
      <c r="AB118" s="16">
        <f t="shared" si="43"/>
        <v>2.6733749999999996</v>
      </c>
    </row>
    <row r="119" spans="1:28" ht="21.75" customHeight="1">
      <c r="A119" s="1"/>
      <c r="B119" s="25" t="s">
        <v>106</v>
      </c>
      <c r="C119" s="66"/>
      <c r="D119" s="62"/>
      <c r="E119" s="65"/>
      <c r="F119" s="50">
        <v>3</v>
      </c>
      <c r="G119" s="41">
        <f t="shared" si="38"/>
        <v>2.9198986486486485</v>
      </c>
      <c r="H119" s="42">
        <f t="shared" si="39"/>
        <v>864.29</v>
      </c>
      <c r="I119" s="46">
        <f t="shared" si="40"/>
        <v>296</v>
      </c>
      <c r="J119" s="19"/>
      <c r="L119" s="21">
        <v>258.15</v>
      </c>
      <c r="M119" s="22">
        <v>92</v>
      </c>
      <c r="N119" s="27"/>
      <c r="P119" s="23">
        <v>252.43</v>
      </c>
      <c r="Q119" s="10">
        <v>105</v>
      </c>
      <c r="R119" s="23">
        <v>353.71</v>
      </c>
      <c r="S119" s="24">
        <v>99</v>
      </c>
      <c r="T119" s="23"/>
      <c r="V119" s="23"/>
      <c r="Z119" s="14">
        <f t="shared" si="41"/>
        <v>864.29</v>
      </c>
      <c r="AA119" s="15">
        <f t="shared" si="42"/>
        <v>296</v>
      </c>
      <c r="AB119" s="16">
        <f t="shared" si="43"/>
        <v>2.9198986486486485</v>
      </c>
    </row>
    <row r="120" spans="1:28" ht="21.75" customHeight="1">
      <c r="A120" s="1"/>
      <c r="B120" s="25" t="s">
        <v>125</v>
      </c>
      <c r="C120" s="66"/>
      <c r="D120" s="62"/>
      <c r="E120" s="65"/>
      <c r="F120" s="50">
        <v>3</v>
      </c>
      <c r="G120" s="41">
        <f t="shared" si="38"/>
        <v>3.2253374233128835</v>
      </c>
      <c r="H120" s="42">
        <f t="shared" si="39"/>
        <v>1051.46</v>
      </c>
      <c r="I120" s="46">
        <f t="shared" si="40"/>
        <v>326</v>
      </c>
      <c r="J120" s="19"/>
      <c r="L120" s="21"/>
      <c r="N120" s="27"/>
      <c r="P120" s="23">
        <v>405.37</v>
      </c>
      <c r="Q120" s="10">
        <v>105</v>
      </c>
      <c r="R120" s="23">
        <v>329.67</v>
      </c>
      <c r="S120" s="24">
        <v>99</v>
      </c>
      <c r="T120" s="23">
        <v>316.42</v>
      </c>
      <c r="U120" s="24">
        <v>122</v>
      </c>
      <c r="V120" s="23"/>
      <c r="Z120" s="14">
        <f t="shared" si="41"/>
        <v>1051.46</v>
      </c>
      <c r="AA120" s="15">
        <f t="shared" si="42"/>
        <v>326</v>
      </c>
      <c r="AB120" s="16">
        <f t="shared" si="43"/>
        <v>3.2253374233128835</v>
      </c>
    </row>
    <row r="121" spans="1:28" ht="21.75" customHeight="1">
      <c r="A121" s="1"/>
      <c r="B121" s="25"/>
      <c r="C121" s="25"/>
      <c r="G121" s="47"/>
      <c r="H121" s="48"/>
      <c r="I121" s="48"/>
      <c r="J121" s="19"/>
      <c r="L121" s="21"/>
      <c r="N121" s="27"/>
      <c r="P121" s="23"/>
      <c r="R121" s="23"/>
      <c r="T121" s="23"/>
      <c r="V121" s="23"/>
      <c r="Z121" s="14"/>
      <c r="AA121" s="15"/>
      <c r="AB121" s="16"/>
    </row>
    <row r="122" spans="1:28" ht="21.75" customHeight="1">
      <c r="A122" s="1" t="s">
        <v>109</v>
      </c>
      <c r="B122" s="25"/>
      <c r="C122" s="25"/>
      <c r="G122" s="47"/>
      <c r="H122" s="48"/>
      <c r="I122" s="48"/>
      <c r="J122" s="19"/>
      <c r="L122" s="21"/>
      <c r="N122" s="27"/>
      <c r="P122" s="23"/>
      <c r="R122" s="23"/>
      <c r="T122" s="23"/>
      <c r="V122" s="23"/>
      <c r="Z122" s="14"/>
      <c r="AA122" s="15"/>
      <c r="AB122" s="16"/>
    </row>
    <row r="123" spans="1:28" ht="21.75" customHeight="1">
      <c r="A123" s="17"/>
      <c r="B123" s="25" t="s">
        <v>33</v>
      </c>
      <c r="C123" s="25" t="s">
        <v>126</v>
      </c>
      <c r="D123" s="59">
        <v>41774</v>
      </c>
      <c r="E123" s="49">
        <v>40642</v>
      </c>
      <c r="F123" s="50">
        <v>4</v>
      </c>
      <c r="G123" s="41">
        <f>Z123/AA123</f>
        <v>2.1193568464730292</v>
      </c>
      <c r="H123" s="42">
        <f>SUM(J123,L123,N123,P123,R123,T123,V123,X123)</f>
        <v>1021.5300000000001</v>
      </c>
      <c r="I123" s="46">
        <f>SUM(K123,M123,O123,Q123,S123,U123,W123,Y123)</f>
        <v>482</v>
      </c>
      <c r="J123" s="19">
        <v>166.81</v>
      </c>
      <c r="K123" s="20">
        <v>81</v>
      </c>
      <c r="L123" s="21">
        <v>200.49</v>
      </c>
      <c r="M123" s="22">
        <v>92</v>
      </c>
      <c r="N123" s="27">
        <v>167.16</v>
      </c>
      <c r="O123" s="22">
        <v>88</v>
      </c>
      <c r="P123" s="23"/>
      <c r="R123" s="23">
        <v>248.58</v>
      </c>
      <c r="S123" s="24">
        <v>99</v>
      </c>
      <c r="T123" s="23">
        <v>238.49</v>
      </c>
      <c r="U123" s="24">
        <v>122</v>
      </c>
      <c r="V123" s="23"/>
      <c r="Z123" s="14">
        <f>SUM(J123,L123,N123,P123,R123,T123,V123,X123)</f>
        <v>1021.5300000000001</v>
      </c>
      <c r="AA123" s="15">
        <f>SUM(K123,M123,O123,Q123,S123,U123,W123,Y123)</f>
        <v>482</v>
      </c>
      <c r="AB123" s="16">
        <f>Z123/AA123</f>
        <v>2.1193568464730292</v>
      </c>
    </row>
    <row r="124" spans="1:28" ht="21.75" customHeight="1">
      <c r="A124" s="17"/>
      <c r="B124" s="25" t="s">
        <v>110</v>
      </c>
      <c r="C124" s="25" t="s">
        <v>126</v>
      </c>
      <c r="D124" s="59">
        <v>41002</v>
      </c>
      <c r="E124" s="49" t="s">
        <v>128</v>
      </c>
      <c r="F124" s="50">
        <v>3</v>
      </c>
      <c r="G124" s="41">
        <f>Z124/AA124</f>
        <v>2.6231948881789138</v>
      </c>
      <c r="H124" s="42">
        <f>SUM(J124,L124,N124,P124,R124,T124,V124,X124)</f>
        <v>821.0600000000001</v>
      </c>
      <c r="I124" s="46">
        <f>SUM(K124,M124,O124,Q124,S124,U124,W124,Y124)</f>
        <v>313</v>
      </c>
      <c r="J124" s="19"/>
      <c r="K124" s="20"/>
      <c r="L124" s="21">
        <v>215.94</v>
      </c>
      <c r="M124" s="22">
        <v>92</v>
      </c>
      <c r="N124" s="27"/>
      <c r="P124" s="23"/>
      <c r="R124" s="23">
        <v>324.52</v>
      </c>
      <c r="S124" s="24">
        <v>99</v>
      </c>
      <c r="T124" s="23">
        <v>280.6</v>
      </c>
      <c r="U124" s="24">
        <v>122</v>
      </c>
      <c r="V124" s="23"/>
      <c r="Z124" s="14">
        <f>SUM(J124,L124,N124,P124,R124,T124,V124,X124)</f>
        <v>821.0600000000001</v>
      </c>
      <c r="AA124" s="15">
        <f>SUM(K124,M124,O124,Q124,S124,U124,W124,Y124)</f>
        <v>313</v>
      </c>
      <c r="AB124" s="16">
        <f>Z124/AA124</f>
        <v>2.6231948881789138</v>
      </c>
    </row>
    <row r="125" spans="1:28" ht="21.75" customHeight="1">
      <c r="A125" s="17"/>
      <c r="B125" s="25"/>
      <c r="C125" s="25"/>
      <c r="G125" s="41"/>
      <c r="H125" s="42"/>
      <c r="I125" s="46"/>
      <c r="J125" s="19"/>
      <c r="K125" s="20"/>
      <c r="L125" s="21"/>
      <c r="N125" s="27"/>
      <c r="P125" s="23"/>
      <c r="R125" s="23"/>
      <c r="T125" s="23"/>
      <c r="V125" s="23"/>
      <c r="Z125" s="14"/>
      <c r="AA125" s="15"/>
      <c r="AB125" s="16"/>
    </row>
    <row r="126" spans="10:28" ht="21.75" customHeight="1">
      <c r="J126" s="37"/>
      <c r="K126" s="20"/>
      <c r="L126" s="21"/>
      <c r="N126" s="21"/>
      <c r="P126" s="23"/>
      <c r="R126" s="23"/>
      <c r="T126" s="23"/>
      <c r="V126" s="23"/>
      <c r="Z126" s="14"/>
      <c r="AA126" s="15"/>
      <c r="AB126" s="16"/>
    </row>
    <row r="127" spans="10:28" ht="21.75" customHeight="1">
      <c r="J127" s="26"/>
      <c r="K127" s="20"/>
      <c r="N127" s="21"/>
      <c r="P127" s="23"/>
      <c r="R127" s="23"/>
      <c r="T127" s="23"/>
      <c r="V127" s="23"/>
      <c r="Z127" s="14"/>
      <c r="AA127" s="15"/>
      <c r="AB127" s="16"/>
    </row>
    <row r="128" spans="10:28" ht="21.75" customHeight="1">
      <c r="J128" s="26"/>
      <c r="K128" s="20"/>
      <c r="N128" s="21"/>
      <c r="P128" s="23"/>
      <c r="R128" s="23"/>
      <c r="T128" s="23"/>
      <c r="V128" s="23"/>
      <c r="Z128" s="14"/>
      <c r="AA128" s="15"/>
      <c r="AB128" s="16"/>
    </row>
    <row r="129" spans="10:28" ht="21.75" customHeight="1">
      <c r="J129" s="26"/>
      <c r="K129" s="20"/>
      <c r="N129" s="21"/>
      <c r="P129" s="23"/>
      <c r="R129" s="23"/>
      <c r="T129" s="23"/>
      <c r="V129" s="23"/>
      <c r="Z129" s="14"/>
      <c r="AA129" s="15"/>
      <c r="AB129" s="16"/>
    </row>
    <row r="130" spans="10:28" ht="21.75" customHeight="1">
      <c r="J130" s="26"/>
      <c r="K130" s="20"/>
      <c r="N130" s="21"/>
      <c r="P130" s="23"/>
      <c r="R130" s="23"/>
      <c r="T130" s="23"/>
      <c r="V130" s="23"/>
      <c r="Z130" s="14"/>
      <c r="AA130" s="15"/>
      <c r="AB130" s="16"/>
    </row>
    <row r="131" spans="10:28" ht="21.75" customHeight="1">
      <c r="J131" s="26"/>
      <c r="K131" s="20"/>
      <c r="N131" s="21"/>
      <c r="P131" s="23"/>
      <c r="R131" s="23"/>
      <c r="T131" s="23"/>
      <c r="V131" s="23"/>
      <c r="Z131" s="14"/>
      <c r="AA131" s="15"/>
      <c r="AB131" s="16"/>
    </row>
    <row r="132" spans="11:28" ht="21.75" customHeight="1">
      <c r="K132" s="26"/>
      <c r="N132" s="21"/>
      <c r="P132" s="23"/>
      <c r="R132" s="23"/>
      <c r="T132" s="23"/>
      <c r="V132" s="23"/>
      <c r="Z132" s="14"/>
      <c r="AA132" s="15"/>
      <c r="AB132" s="16"/>
    </row>
    <row r="133" spans="10:28" ht="21.75" customHeight="1">
      <c r="J133" s="26"/>
      <c r="K133" s="20"/>
      <c r="P133" s="23"/>
      <c r="R133" s="23"/>
      <c r="T133" s="23"/>
      <c r="V133" s="23"/>
      <c r="Z133" s="14"/>
      <c r="AA133" s="15"/>
      <c r="AB133" s="16"/>
    </row>
    <row r="134" spans="10:28" ht="21.75" customHeight="1">
      <c r="J134" s="26"/>
      <c r="K134" s="20"/>
      <c r="P134" s="23"/>
      <c r="R134" s="23"/>
      <c r="T134" s="23"/>
      <c r="V134" s="23"/>
      <c r="Z134" s="14"/>
      <c r="AA134" s="15"/>
      <c r="AB134" s="16"/>
    </row>
    <row r="135" spans="16:28" ht="21.75" customHeight="1">
      <c r="P135" s="23"/>
      <c r="R135" s="23"/>
      <c r="T135" s="23"/>
      <c r="V135" s="23"/>
      <c r="Z135" s="14"/>
      <c r="AA135" s="15"/>
      <c r="AB135" s="16"/>
    </row>
    <row r="136" spans="18:28" ht="21.75" customHeight="1">
      <c r="R136" s="23"/>
      <c r="T136" s="23"/>
      <c r="Z136" s="14"/>
      <c r="AA136" s="15"/>
      <c r="AB136" s="16"/>
    </row>
    <row r="137" spans="20:28" ht="21.75" customHeight="1">
      <c r="T137" s="23"/>
      <c r="Z137" s="14"/>
      <c r="AA137" s="15"/>
      <c r="AB137" s="16"/>
    </row>
    <row r="138" spans="20:28" ht="21.75" customHeight="1">
      <c r="T138" s="23"/>
      <c r="Z138" s="14"/>
      <c r="AA138" s="15"/>
      <c r="AB138" s="16"/>
    </row>
  </sheetData>
  <sheetProtection formatCells="0" formatColumns="0" formatRows="0" insertColumns="0" insertRows="0" insertHyperlinks="0" deleteColumns="0" deleteRows="0" sort="0" autoFilter="0" pivotTables="0"/>
  <printOptions/>
  <pageMargins left="0.25" right="0.25" top="0.29" bottom="0.31" header="0.3" footer="0.3"/>
  <pageSetup horizontalDpi="600" verticalDpi="600" orientation="portrait" scale="70" r:id="rId1"/>
  <rowBreaks count="1" manualBreakCount="1">
    <brk id="4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cp:lastPrinted>2011-09-03T01:20:59Z</cp:lastPrinted>
  <dcterms:created xsi:type="dcterms:W3CDTF">2007-09-11T00:33:09Z</dcterms:created>
  <dcterms:modified xsi:type="dcterms:W3CDTF">2011-09-06T01:35:02Z</dcterms:modified>
  <cp:category/>
  <cp:version/>
  <cp:contentType/>
  <cp:contentStatus/>
</cp:coreProperties>
</file>